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firstSheet="1" activeTab="1"/>
  </bookViews>
  <sheets>
    <sheet name="Biểu số 03" sheetId="1" state="hidden" r:id="rId1"/>
    <sheet name="B.04.GNBV" sheetId="2" r:id="rId2"/>
  </sheets>
  <externalReferences>
    <externalReference r:id="rId5"/>
    <externalReference r:id="rId6"/>
    <externalReference r:id="rId7"/>
  </externalReferences>
  <definedNames>
    <definedName name="_________B1" hidden="1">{"'Sheet1'!$L$16"}</definedName>
    <definedName name="_________NSO2" hidden="1">{"'Sheet1'!$L$16"}</definedName>
    <definedName name="_________Pl2" hidden="1">{"'Sheet1'!$L$16"}</definedName>
    <definedName name="________NSO2" hidden="1">{"'Sheet1'!$L$16"}</definedName>
    <definedName name="_______a1" hidden="1">{"'Sheet1'!$L$16"}</definedName>
    <definedName name="_______B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NSO2" hidden="1">{"'Sheet1'!$L$16"}</definedName>
    <definedName name="_______PA3" hidden="1">{"'Sheet1'!$L$16"}</definedName>
    <definedName name="_______Pl2" hidden="1">{"'Sheet1'!$L$16"}</definedName>
    <definedName name="_______Q3" hidden="1">{"'Sheet1'!$L$16"}</definedName>
    <definedName name="_______Tru21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Tru21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#N/A</definedName>
    <definedName name="___Q3" hidden="1">{"'Sheet1'!$L$16"}</definedName>
    <definedName name="___Tru21" hidden="1">{"'Sheet1'!$L$16"}</definedName>
    <definedName name="___vl2" hidden="1">{"'Sheet1'!$L$16"}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n4">#REF!</definedName>
    <definedName name="__h1" hidden="1">{"'Sheet1'!$L$16"}</definedName>
    <definedName name="__hom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p1">#REF!</definedName>
    <definedName name="__lap2">#REF!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A3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PL1242">#REF!</definedName>
    <definedName name="__Pl2" hidden="1">{"'Sheet1'!$L$16"}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ua20">#REF!</definedName>
    <definedName name="__sua30">#REF!</definedName>
    <definedName name="__TB1">#REF!</definedName>
    <definedName name="__TH1">#REF!</definedName>
    <definedName name="__TH2">#REF!</definedName>
    <definedName name="__TH3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4" hidden="1">{"'Sheet1'!$L$16"}</definedName>
    <definedName name="_B1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ill" hidden="1">#REF!</definedName>
    <definedName name="_Goi8" hidden="1">{"'Sheet1'!$L$16"}</definedName>
    <definedName name="_gon4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M36" hidden="1">{"'Sheet1'!$L$16"}</definedName>
    <definedName name="_MAC12">#REF!</definedName>
    <definedName name="_MAC46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arse_Out" hidden="1">'[1]Quantity'!#REF!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L1242">#REF!</definedName>
    <definedName name="_Pl2" hidden="1">{"'Sheet1'!$L$16"}</definedName>
    <definedName name="_PL3" hidden="1">#REF!</definedName>
    <definedName name="_Q3" hidden="1">{"'Sheet1'!$L$16"}</definedName>
    <definedName name="_QLO7" hidden="1">#N/A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_Sortmoi" hidden="1">#N/A</definedName>
    <definedName name="_TH1">#REF!</definedName>
    <definedName name="_TH2">#REF!</definedName>
    <definedName name="_TH3">#REF!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hidden="1">{"'Sheet1'!$L$16"}</definedName>
    <definedName name="_Tru21" hidden="1">{"'Sheet1'!$L$16"}</definedName>
    <definedName name="_tt3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1</definedName>
    <definedName name="ATGT" hidden="1">{"'Sheet1'!$L$16"}</definedName>
    <definedName name="b_240">#REF!</definedName>
    <definedName name="b_280">#REF!</definedName>
    <definedName name="b_320">#REF!</definedName>
    <definedName name="BANG_CHI_TIET_THI_NGHIEM_CONG_TO">#REF!</definedName>
    <definedName name="BANG_CHI_TIET_THI_NGHIEM_DZ0.4KV">#REF!</definedName>
    <definedName name="Bang_cly">#REF!</definedName>
    <definedName name="Bang_CVC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engam">#REF!</definedName>
    <definedName name="benuoc">#REF!</definedName>
    <definedName name="beta">#REF!</definedName>
    <definedName name="Bgiang" hidden="1">{"'Sheet1'!$L$16"}</definedName>
    <definedName name="blkh">#REF!</definedName>
    <definedName name="blkh1">#REF!</definedName>
    <definedName name="BMS" hidden="1">{"'Sheet1'!$L$16"}</definedName>
    <definedName name="Book2">#REF!</definedName>
    <definedName name="BOQ">#REF!</definedName>
    <definedName name="BT">#REF!</definedName>
    <definedName name="btchiuaxitm300">#REF!</definedName>
    <definedName name="BTchiuaxm200">#REF!</definedName>
    <definedName name="btcocM4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.1111">#REF!</definedName>
    <definedName name="ca.1111.th">#REF!</definedName>
    <definedName name="CACAU">298161</definedName>
    <definedName name="cao">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REC">#N/A</definedName>
    <definedName name="CATSYU">#N/A</definedName>
    <definedName name="catvang">#REF!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H">#REF!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c">#REF!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d" hidden="1">{"'Sheet1'!$L$16"}</definedName>
    <definedName name="D_7101A_B">#REF!</definedName>
    <definedName name="da1x2">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DCL_22">12117600</definedName>
    <definedName name="DCL_35">25490000</definedName>
    <definedName name="DD">#REF!</definedName>
    <definedName name="dđ" hidden="1">{"'Sheet1'!$L$16"}</definedName>
    <definedName name="DDAY">#REF!</definedName>
    <definedName name="ddddd" hidden="1">{"'Sheet1'!$L$16"}</definedName>
    <definedName name="DDK">#REF!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SDF" hidden="1">{"'Sheet1'!$L$16"}</definedName>
    <definedName name="dgbdII">#REF!</definedName>
    <definedName name="DGCTI592">#REF!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rf" hidden="1">#REF!</definedName>
    <definedName name="ds" hidden="1">{#N/A,#N/A,FALSE,"Chi ti?t"}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hidden="1">{"'Sheet1'!$L$16"}</definedName>
    <definedName name="DutoanDongmo">#REF!</definedName>
    <definedName name="DWPRICE" hidden="1">'[2]Quantity'!#REF!</definedName>
    <definedName name="E" hidden="1">{#N/A,#N/A,FALSE,"BN (2)"}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 hidden="1">{"'Sheet1'!$L$16"}</definedName>
    <definedName name="FACTOR">#REF!</definedName>
    <definedName name="fasf" hidden="1">{"'Sheet1'!$L$16"}</definedName>
    <definedName name="FCode" hidden="1">#REF!</definedName>
    <definedName name="fff" hidden="1">{"'Sheet1'!$L$16"}</definedName>
    <definedName name="FI_12">4820</definedName>
    <definedName name="fsdfdsf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>#REF!</definedName>
    <definedName name="gf" hidden="1">{"'Sheet1'!$L$16"}</definedName>
    <definedName name="gfdgdfgd" hidden="1">#N/A</definedName>
    <definedName name="gff" hidden="1">{"'Sheet1'!$L$16"}</definedName>
    <definedName name="gg">#REF!</definedName>
    <definedName name="ggdgd" hidden="1">#N/A</definedName>
    <definedName name="ggsdg" hidden="1">#N/A</definedName>
    <definedName name="ggsf" hidden="1">#N/A</definedName>
    <definedName name="gh" hidden="1">{"'Sheet1'!$L$16"}</definedName>
    <definedName name="ghip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sgsg" hidden="1">#N/A</definedName>
    <definedName name="gsgsgs" hidden="1">#N/A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h" hidden="1">{"'Sheet1'!$L$16"}</definedName>
    <definedName name="H_THUCHTHH">#REF!</definedName>
    <definedName name="H_THUCTT">#REF!</definedName>
    <definedName name="hanh" hidden="1">{"'Sheet1'!$L$16"}</definedName>
    <definedName name="HCM">#REF!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l">#REF!</definedName>
    <definedName name="HT">#REF!</definedName>
    <definedName name="HTHH">#REF!</definedName>
    <definedName name="htlm" hidden="1">{"'Sheet1'!$L$16"}</definedName>
    <definedName name="HTML_CodePage" hidden="1">950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" hidden="1">{"'Sheet1'!$L$16"}</definedName>
    <definedName name="HUU" hidden="1">{"'Sheet1'!$L$16"}</definedName>
    <definedName name="huy" hidden="1">{"'Sheet1'!$L$16"}</definedName>
    <definedName name="huymoi" hidden="1">{"'Sheet1'!$L$16"}</definedName>
    <definedName name="I">#REF!</definedName>
    <definedName name="IDLAB_COST">#REF!</definedName>
    <definedName name="IND_LAB">#REF!</definedName>
    <definedName name="INDMANP">#REF!</definedName>
    <definedName name="j" hidden="1">{"'Sheet1'!$L$16"}</definedName>
    <definedName name="j356C8">#REF!</definedName>
    <definedName name="jkjk" hidden="1">{"'Sheet1'!$L$16"}</definedName>
    <definedName name="k" hidden="1">{"'Sheet1'!$L$16"}</definedName>
    <definedName name="k2b">#REF!</definedName>
    <definedName name="kcong">#REF!</definedName>
    <definedName name="KH_Chang">#REF!</definedName>
    <definedName name="KHOI_LUONG_DAT_DAO_DAP">#REF!</definedName>
    <definedName name="khongtruotgia" hidden="1">{"'Sheet1'!$L$16"}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y" hidden="1">{"'Sheet1'!$L$16"}</definedName>
    <definedName name="kl_ME">#REF!</definedName>
    <definedName name="KLTHDN">#REF!</definedName>
    <definedName name="KLVANKHUON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l" hidden="1">{"'Sheet1'!$L$16"}</definedName>
    <definedName name="L_mong">#REF!</definedName>
    <definedName name="L63x6">5800</definedName>
    <definedName name="lam" hidden="1">{"'Sheet1'!$L$16"}</definedName>
    <definedName name="lan" hidden="1">{#N/A,#N/A,TRUE,"BT M200 da 10x20"}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inh" hidden="1">{"'Sheet1'!$L$16"}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hidden="1">{"'Sheet1'!$L$16"}</definedName>
    <definedName name="moi" hidden="1">{"'Sheet1'!$L$16"}</definedName>
    <definedName name="mongbang">#REF!</definedName>
    <definedName name="mongdon">#REF!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hidden="1">{"'Sheet1'!$L$16"}</definedName>
    <definedName name="myle">#REF!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{"'Sheet1'!$L$16"}</definedName>
    <definedName name="ngu" hidden="1">{"'Sheet1'!$L$16"}</definedName>
    <definedName name="NH">#REF!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o">#REF!</definedName>
    <definedName name="NSTW" hidden="1">#REF!</definedName>
    <definedName name="NUOCHKHOAN" hidden="1">{"'Sheet1'!$L$16"}</definedName>
    <definedName name="NUOCHKHOANMOI" hidden="1">{"'Sheet1'!$L$16"}</definedName>
    <definedName name="nx">#REF!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hidden="1">{"'Sheet1'!$L$16"}</definedName>
    <definedName name="panen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PLKL">#REF!</definedName>
    <definedName name="PMS" hidden="1">{"'Sheet1'!$L$16"}</definedName>
    <definedName name="PRICE">#REF!</definedName>
    <definedName name="PRICE1">#REF!</definedName>
    <definedName name="_xlnm.Print_Area" localSheetId="1">'B.04.GNBV'!$A$1:$AN$59</definedName>
    <definedName name="_xlnm.Print_Area" localSheetId="0">'Biểu số 03'!$A$1:$G$14</definedName>
    <definedName name="_xlnm.Print_Titles" localSheetId="1">'B.04.GNBV'!$8:$10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qtdm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RECOUT">#N/A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hidden="1">{"'Sheet1'!$L$16"}</definedName>
    <definedName name="san">#REF!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f" hidden="1">{"'Sheet1'!$L$16"}</definedName>
    <definedName name="SDMONG">#REF!</definedName>
    <definedName name="sencount" hidden="1">2</definedName>
    <definedName name="sgsgdd" hidden="1">#N/A</definedName>
    <definedName name="sgsgsgs" hidden="1">#N/A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PEC">#REF!</definedName>
    <definedName name="SpecialPrice" hidden="1">#REF!</definedName>
    <definedName name="SPECSUMMARY">#REF!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ha" hidden="1">{"'Sheet1'!$L$16"}</definedName>
    <definedName name="thang">#REF!</definedName>
    <definedName name="thang10" hidden="1">{"'Sheet1'!$L$16"}</definedName>
    <definedName name="thanhtien">#REF!</definedName>
    <definedName name="THchon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p3">#REF!</definedName>
    <definedName name="THKP7YT" hidden="1">{"'Sheet1'!$L$16"}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y" hidden="1">{"'Sheet1'!$L$16"}</definedName>
    <definedName name="thvlmoi" hidden="1">{"'Sheet1'!$L$16"}</definedName>
    <definedName name="thvlmoimoi" hidden="1">{"'Sheet1'!$L$16"}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onmai">#REF!</definedName>
    <definedName name="TPCP" hidden="1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t">#REF!</definedName>
    <definedName name="TT_1P">#REF!</definedName>
    <definedName name="TT_3p">#REF!</definedName>
    <definedName name="TTDD1P">#REF!</definedName>
    <definedName name="TTDKKH">#REF!</definedName>
    <definedName name="tthi">#REF!</definedName>
    <definedName name="ttronmk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uyennhanh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u" hidden="1">{"'Sheet1'!$L$16"}</definedName>
    <definedName name="ư" hidden="1">{"'Sheet1'!$L$16"}</definedName>
    <definedName name="ươpkhgbvcxz" hidden="1">{"'Sheet1'!$L$16"}</definedName>
    <definedName name="upnoc">#REF!</definedName>
    <definedName name="uu">#REF!</definedName>
    <definedName name="v" hidden="1">{"'Sheet1'!$L$16"}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HT">#REF!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d3p">#REF!</definedName>
    <definedName name="vgk">#REF!</definedName>
    <definedName name="vgt">#REF!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rn.aaa." hidden="1">{#N/A,#N/A,FALSE,"Sheet1";#N/A,#N/A,FALSE,"Sheet1";#N/A,#N/A,FALSE,"Sheet1"}</definedName>
    <definedName name="wrn.Bang._.ke._.nhan._.hang." hidden="1">{#N/A,#N/A,FALSE,"Ke khai NH"}</definedName>
    <definedName name="wrn.Che._.do._.duoc._.huong." hidden="1">{#N/A,#N/A,FALSE,"BN (2)"}</definedName>
    <definedName name="wrn.chi._.tiÆt." hidden="1">{#N/A,#N/A,FALSE,"Chi ti?t"}</definedName>
    <definedName name="wrn.cong." hidden="1">{#N/A,#N/A,FALSE,"Sheet1"}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x">#REF!</definedName>
    <definedName name="y">#REF!</definedName>
    <definedName name="z" hidden="1">{"'Sheet1'!$L$16"}</definedName>
    <definedName name="ZXD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<sst xmlns="http://schemas.openxmlformats.org/spreadsheetml/2006/main" count="203" uniqueCount="80">
  <si>
    <t>ĐVT: Triệu đồng</t>
  </si>
  <si>
    <t>TT</t>
  </si>
  <si>
    <t>Nguồn vốn</t>
  </si>
  <si>
    <t>Ghi chú</t>
  </si>
  <si>
    <t>I</t>
  </si>
  <si>
    <t>-</t>
  </si>
  <si>
    <t>Tổng số (tất cả các nguồn vốn)</t>
  </si>
  <si>
    <t>Trong đó</t>
  </si>
  <si>
    <t>a</t>
  </si>
  <si>
    <t>b</t>
  </si>
  <si>
    <t>Tổng cộng</t>
  </si>
  <si>
    <t>Dự kiến kế hoạch trung hạn giai đoạn 2016 - 2020</t>
  </si>
  <si>
    <t>Trong đó: Thu hồi vốn ứng trước kế hoạch</t>
  </si>
  <si>
    <t>Đơn vị thực hiện</t>
  </si>
  <si>
    <t>Chuẩn bị đầu tư</t>
  </si>
  <si>
    <t>Xã Ia Tơi</t>
  </si>
  <si>
    <t>Xã Ia Dom</t>
  </si>
  <si>
    <t>Xã Ia Đal</t>
  </si>
  <si>
    <t>Danh mục dự án</t>
  </si>
  <si>
    <t>Thời gian KC-HT</t>
  </si>
  <si>
    <t>Tổng kế hoạch vốn giai đoạn 2016-2020</t>
  </si>
  <si>
    <t>NSTW</t>
  </si>
  <si>
    <t>Địa điểm XD</t>
  </si>
  <si>
    <t>2018-2019</t>
  </si>
  <si>
    <t>KẾ HOẠCH PHÂN BỔ VỐN NGÂN SÁCH TRUNG ƯƠNG HỖ TRỢ NGƯỜI CÓ CÔNG VỚI CÁCH MẠNG VỀ NHÀ Ở THEO QUYẾT ĐỊNH SỐ 22/2013/QĐ-TTG</t>
  </si>
  <si>
    <t>Hỗ trợ người có công với cách mạng về nhà ở theo quyết định số 22/2013/QĐ-TTg</t>
  </si>
  <si>
    <t>Truyền thông và giảm nghèo về thông tin</t>
  </si>
  <si>
    <t>Nâng cao năng lực và giám sát, đánh giá thực hiện Chương trình</t>
  </si>
  <si>
    <t>Xã Dom</t>
  </si>
  <si>
    <t>Biểu số 03-ĐT</t>
  </si>
  <si>
    <t>(Kèm theo Quyết định số 1406/QĐ-UBND ngày 19/12/2017 của UBND huyện Ia H'Drai)</t>
  </si>
  <si>
    <t>Kế hoạch năm 2019</t>
  </si>
  <si>
    <t>Đường giao thông nội bộ khu dân cư TT xã Ia Đal (Đ5), Thôn Ia Đal, xã Ia Đal</t>
  </si>
  <si>
    <t xml:space="preserve">Đường GTNT NT3-1, thôn 3, Ia Dom </t>
  </si>
  <si>
    <t>2019-2020</t>
  </si>
  <si>
    <t>Đơn vị tính: Triệu Đồng</t>
  </si>
  <si>
    <t>TMĐT Quyết định đầu tư hoặc điều chỉnh</t>
  </si>
  <si>
    <t>Vốn sự nghiệp (1+2+3+4+5)</t>
  </si>
  <si>
    <t>A</t>
  </si>
  <si>
    <t>Vốn sự nghiệp (1+2)</t>
  </si>
  <si>
    <t>Đường giao thông từ  Đồn Suối Cát đi Trung tâm xã Ia Đal</t>
  </si>
  <si>
    <t>Đường giao thông nối tiếp từ đường ĐĐT02 đi cầu Drai (Đoạn Km0+00-Km1+850)</t>
  </si>
  <si>
    <t>Đường giao thông từ Cầu Drai đến Đường tuần tra Biên giới tại khu vực Hồ Le (Đoạn Km3+426,82 - Km6+475,67)</t>
  </si>
  <si>
    <t>Hồ chứa nước số 2 trung tâm hành chính huyện</t>
  </si>
  <si>
    <t>Đài truyền thanh-Truyền hình huyện</t>
  </si>
  <si>
    <t xml:space="preserve">Phòng Nội vụ huyện </t>
  </si>
  <si>
    <t>Thực hiện các nội dung có tính chất đặc thù</t>
  </si>
  <si>
    <t>Thực hiện dự án</t>
  </si>
  <si>
    <t>Duy tu bảo dưỡng cơ sở hạ tầng</t>
  </si>
  <si>
    <t>Hỗ trợ phát triển sản xuất, đa dạng hóa sinh kế và nhân rộng mô hình giảm nghèo</t>
  </si>
  <si>
    <t>Chương trình 30a</t>
  </si>
  <si>
    <t>Ban QL ĐT&amp;XD huyện</t>
  </si>
  <si>
    <t xml:space="preserve">Trường Trung học cơ sở Bế Văn Đàn, xã Ia Đal </t>
  </si>
  <si>
    <t>Công trình thủy lợi Hồ chứa nước xã IV (Thôn 1, thôn 2, xã Ia Đal, huyện Ia H'Drai).</t>
  </si>
  <si>
    <t>Đường giao thông từ Cầu Drai đến Đường tuần tra Biên giới tại khu vực Hồ Le (Đoạn Km6+475,67 - Km7+315,00)</t>
  </si>
  <si>
    <t>2019-</t>
  </si>
  <si>
    <t xml:space="preserve">Vốn đầu tư phát triển </t>
  </si>
  <si>
    <t>Số QĐ, ngày ban hành</t>
  </si>
  <si>
    <t>giải ngân tại tỉnh</t>
  </si>
  <si>
    <t>Vốn đã bố trí đến hết năm 2019</t>
  </si>
  <si>
    <t>Kế hoạch năm 2020</t>
  </si>
  <si>
    <t>Các dự án chuyển tiếp hoàn thành sau năm 2019</t>
  </si>
  <si>
    <t>Đường giao thông số 4 thôn, xã Ia Tơi.</t>
  </si>
  <si>
    <t>2018-2020</t>
  </si>
  <si>
    <t xml:space="preserve">711c/QĐ-UBND huyện ngày 31/10/2018 </t>
  </si>
  <si>
    <t xml:space="preserve"> 711b/QĐ-UBND huyện ngày 31/10/2018</t>
  </si>
  <si>
    <t xml:space="preserve"> 711a/QĐ-UBND huyện ngày 31/10/2018</t>
  </si>
  <si>
    <t>Ngân sách địa phương (huyện, xã)</t>
  </si>
  <si>
    <t>Nguồn huy động khác</t>
  </si>
  <si>
    <t>1</t>
  </si>
  <si>
    <t>Đường GTNT NT3-1, thôn 3, xã Ia Dom (GĐ2)</t>
  </si>
  <si>
    <t xml:space="preserve"> 499/QĐ-UBND huyện ngày 30/10/2019</t>
  </si>
  <si>
    <t>TỔNG CỘNG</t>
  </si>
  <si>
    <t>Vốn đầu tư phát triển (135)</t>
  </si>
  <si>
    <t>Các dự án khởi công mới năm 2020</t>
  </si>
  <si>
    <t>Kế hoạch năm 2020 (Theo Nghị quyết số 26/NQ-HĐND ngày 13/12/2020 của Hội đồng nhân dân huyện Ia H'Drai)</t>
  </si>
  <si>
    <t>Kế hoạch năm 2020 Điều chỉnh, bổ sung</t>
  </si>
  <si>
    <t>KẾ HOẠCH ĐẦU TƯ VỐN CHƯƠNG TRÌNH MỤC TIÊU QUỐC GIA GIẢM NGHÈO BỀN VỮNG NĂM 2020 ĐIỀU CHỈNH, BỔ SUNG</t>
  </si>
  <si>
    <t>(Kèm theo Nghị quyết số      /NQ-HĐND ngày       /      /2020của Hội đồng nhân dân huyện Ia H'Drai)</t>
  </si>
  <si>
    <t>(Kèm theo Tờ trình số  58 /TTr-UBND ngày 22 / 4 /2020 của Ủy ban nhân dân huyện Ia H'Drai)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</si>
</sst>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 * #,##0.00_ ;_ * \-#,##0.00_ ;_ * &quot;-&quot;??_ ;_ @_ "/>
    <numFmt numFmtId="173" formatCode="#.##00"/>
    <numFmt numFmtId="174" formatCode="_-&quot;$&quot;* #,##0_-;\-&quot;$&quot;* #,##0_-;_-&quot;$&quot;* &quot;-&quot;_-;_-@_-"/>
    <numFmt numFmtId="175" formatCode="_ * #,##0_ ;_ * \-#,##0_ ;_ * &quot;-&quot;_ ;_ @_ "/>
    <numFmt numFmtId="176" formatCode="_ * #,##0_)\ _$_ ;_ * \(#,##0\)\ _$_ ;_ * &quot;-&quot;_)\ _$_ ;_ @_ "/>
    <numFmt numFmtId="177" formatCode="&quot;£&quot;#,##0;\-&quot;£&quot;#,##0"/>
    <numFmt numFmtId="178" formatCode="_ * #,##0_)\ &quot;F&quot;_ ;_ * \(#,##0\)\ &quot;F&quot;_ ;_ * &quot;-&quot;_)\ &quot;F&quot;_ ;_ @_ "/>
    <numFmt numFmtId="179" formatCode="0.0"/>
    <numFmt numFmtId="180" formatCode="0.000"/>
    <numFmt numFmtId="181" formatCode="0.0000"/>
    <numFmt numFmtId="182" formatCode="_(* #,##0_);_(* \(#,##0\);_(* &quot;-&quot;??_);_(@_)"/>
    <numFmt numFmtId="183" formatCode="_-* #,##0\ _₫_-;\-* #,##0\ _₫_-;_-* &quot;-&quot;??\ _₫_-;_-@_-"/>
    <numFmt numFmtId="184" formatCode="[$-42A]dd\ mmmm\ yyyy"/>
    <numFmt numFmtId="185" formatCode="[$-42A]h:mm:ss\ AM/PM"/>
    <numFmt numFmtId="186" formatCode="_-* #,##0.00\ [$₫-42A]_-;\-* #,##0.00\ [$₫-42A]_-;_-* &quot;-&quot;??\ [$₫-42A]_-;_-@_-"/>
    <numFmt numFmtId="187" formatCode="_-[$$-409]* #,##0.00_ ;_-[$$-409]* \-#,##0.00\ ;_-[$$-409]* &quot;-&quot;??_ ;_-@_ "/>
    <numFmt numFmtId="188" formatCode="#,##0.00\ &quot;₫&quot;"/>
    <numFmt numFmtId="189" formatCode="#,##0.0\ &quot;₫&quot;"/>
    <numFmt numFmtId="190" formatCode="#,##0\ &quot;₫&quot;"/>
    <numFmt numFmtId="191" formatCode="#,##0.0"/>
    <numFmt numFmtId="192" formatCode="#,##0.00;[Red]#,##0.00"/>
    <numFmt numFmtId="193" formatCode="[$-409]dddd\,\ mmmm\ dd\,\ yyyy"/>
    <numFmt numFmtId="194" formatCode="[$-409]h:mm:ss\ AM/PM"/>
    <numFmt numFmtId="195" formatCode="#,##0.000"/>
    <numFmt numFmtId="196" formatCode="#,##0.0000"/>
    <numFmt numFmtId="197" formatCode="#,##0.0;[Red]#,##0.0"/>
    <numFmt numFmtId="198" formatCode="#,##0;[Red]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5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Arial Narrow"/>
      <family val="2"/>
    </font>
    <font>
      <sz val="9"/>
      <name val="Arial"/>
      <family val="2"/>
    </font>
    <font>
      <sz val="10"/>
      <name val=".VnTime"/>
      <family val="2"/>
    </font>
    <font>
      <sz val="10"/>
      <name val="Arial"/>
      <family val="2"/>
    </font>
    <font>
      <sz val="12"/>
      <name val=".VnArial"/>
      <family val="2"/>
    </font>
    <font>
      <sz val="10"/>
      <name val="AngsanaUPC"/>
      <family val="1"/>
    </font>
    <font>
      <sz val="12"/>
      <name val="|??¢¥¢¬¨Ï"/>
      <family val="1"/>
    </font>
    <font>
      <sz val="14"/>
      <name val="뼻뮝"/>
      <family val="3"/>
    </font>
    <font>
      <b/>
      <sz val="12"/>
      <name val="Arial"/>
      <family val="2"/>
    </font>
    <font>
      <sz val="11"/>
      <name val=".VnTime"/>
      <family val="2"/>
    </font>
    <font>
      <sz val="13"/>
      <name val=".VnTime"/>
      <family val="2"/>
    </font>
    <font>
      <sz val="12"/>
      <color indexed="8"/>
      <name val="¹ÙÅÁÃ¼"/>
      <family val="1"/>
    </font>
    <font>
      <sz val="14"/>
      <name val="VNI-Times"/>
      <family val="0"/>
    </font>
    <font>
      <sz val="12"/>
      <name val="¹UAAA¼"/>
      <family val="3"/>
    </font>
    <font>
      <sz val="12"/>
      <name val="¹ÙÅÁÃ¼"/>
      <family val="0"/>
    </font>
    <font>
      <sz val="10"/>
      <name val="Times New Roman"/>
      <family val="1"/>
    </font>
    <font>
      <b/>
      <sz val="14"/>
      <name val="Narrow"/>
      <family val="0"/>
    </font>
    <font>
      <i/>
      <sz val="14"/>
      <name val="Narrow"/>
      <family val="0"/>
    </font>
    <font>
      <i/>
      <sz val="13"/>
      <name val="Narrow"/>
      <family val="0"/>
    </font>
    <font>
      <b/>
      <sz val="13"/>
      <name val="Narrow"/>
      <family val="0"/>
    </font>
    <font>
      <sz val="13"/>
      <name val="Narrow"/>
      <family val="0"/>
    </font>
    <font>
      <b/>
      <sz val="13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sz val="11"/>
      <color indexed="52"/>
      <name val="Calibri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3"/>
      <color indexed="18"/>
      <name val="Narrow"/>
      <family val="0"/>
    </font>
    <font>
      <b/>
      <sz val="13"/>
      <color indexed="18"/>
      <name val="Narrow"/>
      <family val="0"/>
    </font>
    <font>
      <i/>
      <sz val="13"/>
      <color indexed="18"/>
      <name val="Narrow"/>
      <family val="0"/>
    </font>
    <font>
      <sz val="13"/>
      <color indexed="10"/>
      <name val="Narrow"/>
      <family val="0"/>
    </font>
    <font>
      <b/>
      <sz val="13"/>
      <color indexed="10"/>
      <name val="Narrow"/>
      <family val="0"/>
    </font>
    <font>
      <b/>
      <sz val="14"/>
      <color indexed="18"/>
      <name val="Narrow"/>
      <family val="0"/>
    </font>
    <font>
      <i/>
      <sz val="14"/>
      <color indexed="18"/>
      <name val="Narrow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3"/>
      <color theme="1"/>
      <name val="Times New Roman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3"/>
      <color rgb="FF000066"/>
      <name val="Narrow"/>
      <family val="0"/>
    </font>
    <font>
      <b/>
      <sz val="13"/>
      <color rgb="FF000066"/>
      <name val="Narrow"/>
      <family val="0"/>
    </font>
    <font>
      <i/>
      <sz val="13"/>
      <color rgb="FF000066"/>
      <name val="Narrow"/>
      <family val="0"/>
    </font>
    <font>
      <sz val="13"/>
      <color rgb="FFFF0000"/>
      <name val="Narrow"/>
      <family val="0"/>
    </font>
    <font>
      <b/>
      <sz val="13"/>
      <color rgb="FFFF0000"/>
      <name val="Narrow"/>
      <family val="0"/>
    </font>
    <font>
      <b/>
      <sz val="14"/>
      <color rgb="FF000066"/>
      <name val="Narrow"/>
      <family val="0"/>
    </font>
    <font>
      <i/>
      <sz val="14"/>
      <color rgb="FF000066"/>
      <name val="Narrow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Protection="0">
      <alignment/>
    </xf>
    <xf numFmtId="0" fontId="8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>
      <alignment/>
      <protection/>
    </xf>
    <xf numFmtId="4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4" fillId="0" borderId="1" applyAlignment="0">
      <protection/>
    </xf>
    <xf numFmtId="0" fontId="13" fillId="2" borderId="0">
      <alignment/>
      <protection/>
    </xf>
    <xf numFmtId="9" fontId="15" fillId="0" borderId="0" applyBorder="0" applyAlignment="0" applyProtection="0"/>
    <xf numFmtId="0" fontId="13" fillId="2" borderId="0">
      <alignment/>
      <protection/>
    </xf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13" fillId="2" borderId="0">
      <alignment/>
      <protection/>
    </xf>
    <xf numFmtId="0" fontId="13" fillId="0" borderId="0">
      <alignment wrapText="1"/>
      <protection/>
    </xf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Fon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78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4" fillId="0" borderId="0" applyFill="0" applyBorder="0" applyAlignment="0" applyProtection="0"/>
    <xf numFmtId="172" fontId="18" fillId="0" borderId="0" applyFont="0" applyFill="0" applyBorder="0" applyAlignment="0" applyProtection="0"/>
    <xf numFmtId="0" fontId="4" fillId="0" borderId="0" applyFill="0" applyBorder="0" applyAlignment="0" applyProtection="0"/>
    <xf numFmtId="0" fontId="42" fillId="26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43" fillId="0" borderId="2" applyNumberFormat="0" applyAlignment="0" applyProtection="0"/>
    <xf numFmtId="0" fontId="44" fillId="0" borderId="3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175" fontId="45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4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0" borderId="4" xfId="0" applyFont="1" applyBorder="1" applyAlignment="1">
      <alignment vertical="center" wrapText="1"/>
    </xf>
    <xf numFmtId="0" fontId="48" fillId="0" borderId="4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49" fillId="27" borderId="4" xfId="0" applyFont="1" applyFill="1" applyBorder="1" applyAlignment="1">
      <alignment horizontal="center" vertical="center" wrapText="1"/>
    </xf>
    <xf numFmtId="0" fontId="50" fillId="28" borderId="0" xfId="0" applyFont="1" applyFill="1" applyAlignment="1">
      <alignment horizontal="center" vertical="center" wrapText="1"/>
    </xf>
    <xf numFmtId="0" fontId="50" fillId="28" borderId="4" xfId="0" applyFont="1" applyFill="1" applyBorder="1" applyAlignment="1">
      <alignment horizontal="center" vertical="center" wrapText="1"/>
    </xf>
    <xf numFmtId="0" fontId="49" fillId="27" borderId="4" xfId="0" applyFont="1" applyFill="1" applyBorder="1" applyAlignment="1">
      <alignment vertical="center" wrapText="1"/>
    </xf>
    <xf numFmtId="0" fontId="49" fillId="0" borderId="4" xfId="0" applyFont="1" applyBorder="1" applyAlignment="1">
      <alignment horizontal="center" vertical="center" wrapText="1"/>
    </xf>
    <xf numFmtId="0" fontId="48" fillId="29" borderId="0" xfId="0" applyFont="1" applyFill="1" applyAlignment="1">
      <alignment horizontal="center" vertical="center" wrapText="1"/>
    </xf>
    <xf numFmtId="0" fontId="49" fillId="29" borderId="0" xfId="0" applyFont="1" applyFill="1" applyAlignment="1">
      <alignment horizontal="center" vertical="center" wrapText="1"/>
    </xf>
    <xf numFmtId="0" fontId="48" fillId="29" borderId="0" xfId="0" applyFont="1" applyFill="1" applyAlignment="1">
      <alignment vertical="center" wrapText="1"/>
    </xf>
    <xf numFmtId="3" fontId="48" fillId="29" borderId="0" xfId="0" applyNumberFormat="1" applyFont="1" applyFill="1" applyAlignment="1">
      <alignment vertical="center" wrapText="1"/>
    </xf>
    <xf numFmtId="0" fontId="51" fillId="29" borderId="0" xfId="0" applyFont="1" applyFill="1" applyAlignment="1">
      <alignment vertical="center" wrapText="1"/>
    </xf>
    <xf numFmtId="3" fontId="51" fillId="29" borderId="0" xfId="0" applyNumberFormat="1" applyFont="1" applyFill="1" applyAlignment="1">
      <alignment vertical="center" wrapText="1"/>
    </xf>
    <xf numFmtId="0" fontId="52" fillId="29" borderId="0" xfId="0" applyFont="1" applyFill="1" applyAlignment="1">
      <alignment horizontal="center" vertical="center" wrapText="1"/>
    </xf>
    <xf numFmtId="0" fontId="51" fillId="29" borderId="0" xfId="0" applyFont="1" applyFill="1" applyAlignment="1">
      <alignment horizontal="center" vertical="center" wrapText="1"/>
    </xf>
    <xf numFmtId="3" fontId="23" fillId="29" borderId="4" xfId="0" applyNumberFormat="1" applyFont="1" applyFill="1" applyBorder="1" applyAlignment="1">
      <alignment horizontal="center" vertical="center" wrapText="1"/>
    </xf>
    <xf numFmtId="0" fontId="23" fillId="29" borderId="4" xfId="0" applyFont="1" applyFill="1" applyBorder="1" applyAlignment="1">
      <alignment horizontal="center" vertical="center" wrapText="1"/>
    </xf>
    <xf numFmtId="3" fontId="23" fillId="29" borderId="4" xfId="75" applyNumberFormat="1" applyFont="1" applyFill="1" applyBorder="1" applyAlignment="1">
      <alignment horizontal="right" vertical="center"/>
    </xf>
    <xf numFmtId="0" fontId="23" fillId="29" borderId="4" xfId="0" applyFont="1" applyFill="1" applyBorder="1" applyAlignment="1">
      <alignment horizontal="left" vertical="center" wrapText="1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left" vertical="center" wrapText="1"/>
    </xf>
    <xf numFmtId="0" fontId="24" fillId="29" borderId="4" xfId="0" applyFont="1" applyFill="1" applyBorder="1" applyAlignment="1">
      <alignment vertical="center" wrapText="1"/>
    </xf>
    <xf numFmtId="3" fontId="24" fillId="29" borderId="4" xfId="75" applyNumberFormat="1" applyFont="1" applyFill="1" applyBorder="1" applyAlignment="1">
      <alignment horizontal="right" vertical="center"/>
    </xf>
    <xf numFmtId="3" fontId="24" fillId="29" borderId="4" xfId="75" applyNumberFormat="1" applyFont="1" applyFill="1" applyBorder="1" applyAlignment="1" quotePrefix="1">
      <alignment horizontal="center" vertical="center"/>
    </xf>
    <xf numFmtId="3" fontId="24" fillId="29" borderId="4" xfId="75" applyNumberFormat="1" applyFont="1" applyFill="1" applyBorder="1" applyAlignment="1">
      <alignment horizontal="center" vertical="center"/>
    </xf>
    <xf numFmtId="0" fontId="24" fillId="29" borderId="4" xfId="0" applyFont="1" applyFill="1" applyBorder="1" applyAlignment="1" quotePrefix="1">
      <alignment horizontal="center" vertical="center" wrapText="1"/>
    </xf>
    <xf numFmtId="3" fontId="24" fillId="29" borderId="4" xfId="75" applyNumberFormat="1" applyFont="1" applyFill="1" applyBorder="1" applyAlignment="1">
      <alignment horizontal="right" vertical="center" wrapText="1"/>
    </xf>
    <xf numFmtId="0" fontId="23" fillId="29" borderId="4" xfId="0" applyFont="1" applyFill="1" applyBorder="1" applyAlignment="1">
      <alignment horizontal="center" vertical="center" wrapText="1"/>
    </xf>
    <xf numFmtId="3" fontId="23" fillId="28" borderId="4" xfId="0" applyNumberFormat="1" applyFont="1" applyFill="1" applyBorder="1" applyAlignment="1">
      <alignment horizontal="center" vertical="center" wrapText="1"/>
    </xf>
    <xf numFmtId="3" fontId="23" fillId="28" borderId="4" xfId="75" applyNumberFormat="1" applyFont="1" applyFill="1" applyBorder="1" applyAlignment="1">
      <alignment horizontal="right" vertical="center"/>
    </xf>
    <xf numFmtId="0" fontId="23" fillId="28" borderId="4" xfId="0" applyFont="1" applyFill="1" applyBorder="1" applyAlignment="1">
      <alignment horizontal="center" vertical="center" wrapText="1"/>
    </xf>
    <xf numFmtId="0" fontId="24" fillId="28" borderId="4" xfId="0" applyFont="1" applyFill="1" applyBorder="1" applyAlignment="1">
      <alignment vertical="center" wrapText="1"/>
    </xf>
    <xf numFmtId="3" fontId="24" fillId="28" borderId="4" xfId="75" applyNumberFormat="1" applyFont="1" applyFill="1" applyBorder="1" applyAlignment="1">
      <alignment horizontal="right" vertical="center"/>
    </xf>
    <xf numFmtId="0" fontId="24" fillId="28" borderId="4" xfId="0" applyFont="1" applyFill="1" applyBorder="1" applyAlignment="1">
      <alignment horizontal="center" vertical="center" wrapText="1"/>
    </xf>
    <xf numFmtId="3" fontId="24" fillId="28" borderId="4" xfId="75" applyNumberFormat="1" applyFont="1" applyFill="1" applyBorder="1" applyAlignment="1">
      <alignment horizontal="right" vertical="center" wrapText="1"/>
    </xf>
    <xf numFmtId="0" fontId="48" fillId="28" borderId="0" xfId="0" applyFont="1" applyFill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5" fillId="29" borderId="4" xfId="0" applyFont="1" applyFill="1" applyBorder="1" applyAlignment="1">
      <alignment horizontal="center" vertical="center" wrapText="1"/>
    </xf>
    <xf numFmtId="0" fontId="23" fillId="29" borderId="4" xfId="0" applyFont="1" applyFill="1" applyBorder="1" applyAlignment="1">
      <alignment horizontal="center" vertical="center" wrapText="1"/>
    </xf>
    <xf numFmtId="0" fontId="23" fillId="29" borderId="5" xfId="0" applyFont="1" applyFill="1" applyBorder="1" applyAlignment="1">
      <alignment horizontal="center" vertical="center" wrapText="1"/>
    </xf>
    <xf numFmtId="0" fontId="23" fillId="29" borderId="6" xfId="0" applyFont="1" applyFill="1" applyBorder="1" applyAlignment="1">
      <alignment horizontal="center" vertical="center" wrapText="1"/>
    </xf>
    <xf numFmtId="0" fontId="23" fillId="29" borderId="7" xfId="0" applyFont="1" applyFill="1" applyBorder="1" applyAlignment="1">
      <alignment horizontal="center" vertical="center" wrapText="1"/>
    </xf>
    <xf numFmtId="0" fontId="23" fillId="29" borderId="8" xfId="0" applyFont="1" applyFill="1" applyBorder="1" applyAlignment="1">
      <alignment horizontal="center" vertical="center" wrapText="1"/>
    </xf>
    <xf numFmtId="0" fontId="23" fillId="29" borderId="9" xfId="0" applyFont="1" applyFill="1" applyBorder="1" applyAlignment="1">
      <alignment horizontal="center" vertical="center" wrapText="1"/>
    </xf>
    <xf numFmtId="0" fontId="48" fillId="29" borderId="0" xfId="0" applyFont="1" applyFill="1" applyAlignment="1">
      <alignment horizontal="left" vertical="center" wrapText="1"/>
    </xf>
    <xf numFmtId="0" fontId="20" fillId="29" borderId="0" xfId="0" applyFont="1" applyFill="1" applyAlignment="1">
      <alignment horizontal="center" vertical="center" wrapText="1"/>
    </xf>
    <xf numFmtId="0" fontId="22" fillId="29" borderId="10" xfId="0" applyFont="1" applyFill="1" applyBorder="1" applyAlignment="1">
      <alignment horizontal="right" vertical="center" wrapText="1"/>
    </xf>
    <xf numFmtId="0" fontId="21" fillId="29" borderId="0" xfId="0" applyFont="1" applyFill="1" applyAlignment="1">
      <alignment horizontal="center" vertical="center" wrapText="1"/>
    </xf>
    <xf numFmtId="0" fontId="23" fillId="28" borderId="4" xfId="0" applyFont="1" applyFill="1" applyBorder="1" applyAlignment="1">
      <alignment horizontal="center" vertical="center" wrapText="1"/>
    </xf>
    <xf numFmtId="0" fontId="23" fillId="28" borderId="5" xfId="0" applyFont="1" applyFill="1" applyBorder="1" applyAlignment="1">
      <alignment horizontal="center" vertical="center" wrapText="1"/>
    </xf>
    <xf numFmtId="0" fontId="23" fillId="28" borderId="6" xfId="0" applyFont="1" applyFill="1" applyBorder="1" applyAlignment="1">
      <alignment horizontal="center" vertical="center" wrapText="1"/>
    </xf>
    <xf numFmtId="0" fontId="23" fillId="28" borderId="7" xfId="0" applyFont="1" applyFill="1" applyBorder="1" applyAlignment="1">
      <alignment horizontal="center" vertical="center" wrapText="1"/>
    </xf>
    <xf numFmtId="0" fontId="24" fillId="29" borderId="8" xfId="0" applyFont="1" applyFill="1" applyBorder="1" applyAlignment="1">
      <alignment horizontal="center" vertical="center" wrapText="1"/>
    </xf>
    <xf numFmtId="0" fontId="24" fillId="29" borderId="11" xfId="0" applyFont="1" applyFill="1" applyBorder="1" applyAlignment="1">
      <alignment horizontal="center" vertical="center" wrapText="1"/>
    </xf>
    <xf numFmtId="0" fontId="24" fillId="29" borderId="9" xfId="0" applyFont="1" applyFill="1" applyBorder="1" applyAlignment="1">
      <alignment horizontal="center" vertical="center" wrapText="1"/>
    </xf>
    <xf numFmtId="0" fontId="23" fillId="29" borderId="11" xfId="0" applyFont="1" applyFill="1" applyBorder="1" applyAlignment="1">
      <alignment horizontal="center" vertical="center" wrapText="1"/>
    </xf>
    <xf numFmtId="0" fontId="25" fillId="28" borderId="4" xfId="0" applyFont="1" applyFill="1" applyBorder="1" applyAlignment="1">
      <alignment horizontal="center" vertical="center" wrapText="1"/>
    </xf>
    <xf numFmtId="0" fontId="23" fillId="28" borderId="8" xfId="0" applyFont="1" applyFill="1" applyBorder="1" applyAlignment="1">
      <alignment horizontal="center" vertical="center" wrapText="1"/>
    </xf>
    <xf numFmtId="0" fontId="23" fillId="28" borderId="9" xfId="0" applyFont="1" applyFill="1" applyBorder="1" applyAlignment="1">
      <alignment horizontal="center" vertical="center" wrapText="1"/>
    </xf>
  </cellXfs>
  <cellStyles count="95">
    <cellStyle name="Normal" xfId="0"/>
    <cellStyle name="          &#10;&#10;shell=progman.exe&#10;&#10;m" xfId="15"/>
    <cellStyle name="          &#13;&#10;shell=progman.exe&#13;&#10;m" xfId="16"/>
    <cellStyle name="          _x000d__x000a_shell=progman.exe_x000d__x000a_m" xfId="17"/>
    <cellStyle name="???? [0.00]_      " xfId="18"/>
    <cellStyle name="????_      " xfId="19"/>
    <cellStyle name="??_      " xfId="20"/>
    <cellStyle name="??A? [0]_laroux_1_¢¬???¢â? " xfId="21"/>
    <cellStyle name="??A?_laroux_1_¢¬???¢â? " xfId="22"/>
    <cellStyle name="?¡±¢¥?_?¨ù??¢´¢¥_¢¬???¢â? " xfId="23"/>
    <cellStyle name="_x0001_?¶æµ_x001B_ºß­ " xfId="24"/>
    <cellStyle name="?Heading " xfId="25"/>
    <cellStyle name="_x0001_¨c^ " xfId="26"/>
    <cellStyle name="_x0001_¨Œc^ " xfId="27"/>
    <cellStyle name="_x0001_µÑTÖ " xfId="28"/>
    <cellStyle name="1" xfId="29"/>
    <cellStyle name="1_Gia_VLQL48_duyet " xfId="30"/>
    <cellStyle name="¹éºÐÀ²_      " xfId="31"/>
    <cellStyle name="2_Gia_VLQL48_duyet 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3_Gia_VLQL48_duyet " xfId="39"/>
    <cellStyle name="4_Gia_VLQL48_duyet 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_x0001_Å»_x001E_´ 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ÅëÈ­ [0]_      " xfId="60"/>
    <cellStyle name="AeE­ [0]_INQUIRY ¿?¾÷AßAø " xfId="61"/>
    <cellStyle name="ÅëÈ­_      " xfId="62"/>
    <cellStyle name="AeE­_INQUIRY ¿?¾÷AßAø " xfId="63"/>
    <cellStyle name="ÄÞ¸¶ [0]_      " xfId="64"/>
    <cellStyle name="AÞ¸¶ [0]_INQUIRY ¿?¾÷AßAø " xfId="65"/>
    <cellStyle name="ÄÞ¸¶_      " xfId="66"/>
    <cellStyle name="AÞ¸¶_INQUIRY ¿?¾÷AßAø " xfId="67"/>
    <cellStyle name="Bad" xfId="68"/>
    <cellStyle name="C?AØ_¿?¾÷CoE² " xfId="69"/>
    <cellStyle name="Ç¥ÁØ_      " xfId="70"/>
    <cellStyle name="C￥AØ_¿μ¾÷CoE² " xfId="71"/>
    <cellStyle name="Ç¥ÁØ_ÿÿÿÿÿÿ_4_ÃÑÇÕ°è " xfId="72"/>
    <cellStyle name="Calculation" xfId="73"/>
    <cellStyle name="Check Cell" xfId="74"/>
    <cellStyle name="Comma" xfId="75"/>
    <cellStyle name="Comma [0]" xfId="76"/>
    <cellStyle name="Comma 16 3" xfId="77"/>
    <cellStyle name="Comma 2" xfId="78"/>
    <cellStyle name="Currency" xfId="79"/>
    <cellStyle name="Currency [0]" xfId="80"/>
    <cellStyle name="_x0001_dÏÈ¹ 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_x0001_íå_x001B_ô " xfId="90"/>
    <cellStyle name="Input" xfId="91"/>
    <cellStyle name="Linked Cell" xfId="92"/>
    <cellStyle name="Milliers [0]_      " xfId="93"/>
    <cellStyle name="Milliers_      " xfId="94"/>
    <cellStyle name="Monétaire [0]_      " xfId="95"/>
    <cellStyle name="Monétaire_      " xfId="96"/>
    <cellStyle name="Neutral" xfId="97"/>
    <cellStyle name="Normal - Style1 2 10" xfId="98"/>
    <cellStyle name="Normal 10 2" xfId="99"/>
    <cellStyle name="Normal 59" xfId="100"/>
    <cellStyle name="Note" xfId="101"/>
    <cellStyle name="Output" xfId="102"/>
    <cellStyle name="Percent" xfId="103"/>
    <cellStyle name="Title" xfId="104"/>
    <cellStyle name="Total" xfId="105"/>
    <cellStyle name="Warning Text" xfId="106"/>
    <cellStyle name="콤마 [0]_ 비목별 월별기술 " xfId="107"/>
    <cellStyle name="콤마_ 비목별 월별기술 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.phu\c\@K-Phu\BAOGIA\Mien_Nam\2002\Utilized_Camau\CIVIL%20BOQs\6823%20PS%2017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022-N2\Construction\WORKS\6787\civil\final\option\6787CWFASE2CASE2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gh&#7883;%20quy&#7871;t-%20Bi&#7875;u%20NQ%20chi%20ti&#7871;t%20&#272;TC%202019%20ng&#224;y%2012-9-2019%20(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  <sheetName val="갑지"/>
      <sheetName val="6823_PS_17002"/>
      <sheetName val="PU_ITALY_2"/>
      <sheetName val="XD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.01_TH"/>
      <sheetName val="B.02.PhanCap"/>
      <sheetName val="Biểu số 03"/>
      <sheetName val="B.03.NTM"/>
      <sheetName val="B.04.GNBV"/>
      <sheetName val="B.05.ThuĐât"/>
      <sheetName val="B.06.CCCM"/>
      <sheetName val="Sheet3"/>
    </sheetNames>
    <sheetDataSet>
      <sheetData sheetId="0">
        <row r="4">
          <cell r="A4" t="str">
            <v>(Kèm theo Tờ trình số      /TTr-PTCKH ngày        /       /2019 của Phòng Tài chính - Kế hoạch huyện)</v>
          </cell>
        </row>
        <row r="5">
          <cell r="A5" t="str">
            <v>(Kèm theo Quyết định số          /QĐ-UBND ngày      /       /2019 của Ủy ban nhân dân huyện Ia H'D'rai)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3"/>
  <sheetViews>
    <sheetView zoomScalePageLayoutView="0" workbookViewId="0" topLeftCell="A1">
      <selection activeCell="C17" sqref="C17"/>
    </sheetView>
  </sheetViews>
  <sheetFormatPr defaultColWidth="9.140625" defaultRowHeight="15" outlineLevelCol="1"/>
  <cols>
    <col min="1" max="1" width="5.421875" style="3" customWidth="1"/>
    <col min="2" max="2" width="92.8515625" style="3" customWidth="1"/>
    <col min="3" max="4" width="24.00390625" style="3" customWidth="1"/>
    <col min="5" max="5" width="22.57421875" style="3" customWidth="1"/>
    <col min="6" max="6" width="19.00390625" style="3" customWidth="1" outlineLevel="1"/>
    <col min="7" max="7" width="27.00390625" style="3" customWidth="1"/>
    <col min="8" max="20" width="9.140625" style="1" customWidth="1"/>
    <col min="21" max="16384" width="9.140625" style="3" customWidth="1"/>
  </cols>
  <sheetData>
    <row r="1" spans="1:20" ht="21.75" customHeight="1">
      <c r="A1" s="44" t="s">
        <v>29</v>
      </c>
      <c r="B1" s="44"/>
      <c r="C1" s="44"/>
      <c r="D1" s="44"/>
      <c r="E1" s="44"/>
      <c r="F1" s="44"/>
      <c r="G1" s="4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1.75" customHeight="1">
      <c r="A2" s="8"/>
      <c r="B2" s="8"/>
      <c r="C2" s="8"/>
      <c r="D2" s="8"/>
      <c r="E2" s="8"/>
      <c r="F2" s="8"/>
      <c r="G2" s="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8"/>
      <c r="B3" s="8"/>
      <c r="C3" s="8"/>
      <c r="D3" s="8"/>
      <c r="E3" s="8"/>
      <c r="F3" s="8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4.5" customHeight="1">
      <c r="A4" s="45" t="s">
        <v>24</v>
      </c>
      <c r="B4" s="45"/>
      <c r="C4" s="45"/>
      <c r="D4" s="45"/>
      <c r="E4" s="45"/>
      <c r="F4" s="45"/>
      <c r="G4" s="4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.75" hidden="1">
      <c r="A5" s="46" t="e">
        <f>#REF!</f>
        <v>#REF!</v>
      </c>
      <c r="B5" s="46"/>
      <c r="C5" s="46"/>
      <c r="D5" s="46"/>
      <c r="E5" s="46"/>
      <c r="F5" s="46"/>
      <c r="G5" s="4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.75">
      <c r="A6" s="46" t="s">
        <v>30</v>
      </c>
      <c r="B6" s="46"/>
      <c r="C6" s="46"/>
      <c r="D6" s="46"/>
      <c r="E6" s="46"/>
      <c r="F6" s="46"/>
      <c r="G6" s="4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.75" hidden="1">
      <c r="A7" s="46" t="e">
        <f>#REF!</f>
        <v>#REF!</v>
      </c>
      <c r="B7" s="46"/>
      <c r="C7" s="46"/>
      <c r="D7" s="46"/>
      <c r="E7" s="46"/>
      <c r="F7" s="46"/>
      <c r="G7" s="4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>
      <c r="A8" s="9"/>
      <c r="B8" s="9"/>
      <c r="C8" s="9"/>
      <c r="D8" s="9"/>
      <c r="E8" s="9"/>
      <c r="F8" s="9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5:20" ht="21.75" customHeight="1">
      <c r="E9" s="44" t="s">
        <v>0</v>
      </c>
      <c r="F9" s="44"/>
      <c r="G9" s="4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7" s="4" customFormat="1" ht="49.5">
      <c r="A10" s="2" t="s">
        <v>1</v>
      </c>
      <c r="B10" s="2" t="s">
        <v>2</v>
      </c>
      <c r="C10" s="2" t="s">
        <v>13</v>
      </c>
      <c r="D10" s="2" t="s">
        <v>11</v>
      </c>
      <c r="E10" s="14" t="s">
        <v>31</v>
      </c>
      <c r="F10" s="2" t="s">
        <v>12</v>
      </c>
      <c r="G10" s="2" t="s">
        <v>3</v>
      </c>
    </row>
    <row r="11" spans="1:7" s="11" customFormat="1" ht="16.5" hidden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s="5" customFormat="1" ht="34.5" customHeight="1">
      <c r="A12" s="13"/>
      <c r="B12" s="10" t="s">
        <v>10</v>
      </c>
      <c r="C12" s="13"/>
      <c r="D12" s="13">
        <f>D13</f>
        <v>19</v>
      </c>
      <c r="E12" s="13">
        <f>E13</f>
        <v>19</v>
      </c>
      <c r="F12" s="13">
        <f>F13</f>
        <v>19</v>
      </c>
      <c r="G12" s="13"/>
    </row>
    <row r="13" spans="1:20" ht="66" customHeight="1">
      <c r="A13" s="7">
        <v>1</v>
      </c>
      <c r="B13" s="6" t="s">
        <v>25</v>
      </c>
      <c r="C13" s="7" t="s">
        <v>28</v>
      </c>
      <c r="D13" s="6">
        <v>19</v>
      </c>
      <c r="E13" s="6">
        <v>19</v>
      </c>
      <c r="F13" s="6">
        <v>19</v>
      </c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</sheetData>
  <sheetProtection/>
  <mergeCells count="6">
    <mergeCell ref="A1:G1"/>
    <mergeCell ref="A4:G4"/>
    <mergeCell ref="E9:G9"/>
    <mergeCell ref="A7:G7"/>
    <mergeCell ref="A5:G5"/>
    <mergeCell ref="A6:G6"/>
  </mergeCells>
  <printOptions/>
  <pageMargins left="0.3937007874015748" right="0.2755905511811024" top="1.1023622047244095" bottom="0.5905511811023623" header="0.31496062992125984" footer="0.1968503937007874"/>
  <pageSetup horizontalDpi="600" verticalDpi="600" orientation="landscape" paperSize="9" scale="65" r:id="rId1"/>
  <headerFooter>
    <oddFooter>&amp;L&amp;8Biểu 03-ĐT&amp;R&amp;8Trang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Q60"/>
  <sheetViews>
    <sheetView showZeros="0" tabSelected="1" zoomScale="73" zoomScaleNormal="73" zoomScalePageLayoutView="0" workbookViewId="0" topLeftCell="A1">
      <pane xSplit="2" ySplit="11" topLeftCell="I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:AN3"/>
    </sheetView>
  </sheetViews>
  <sheetFormatPr defaultColWidth="9.140625" defaultRowHeight="15"/>
  <cols>
    <col min="1" max="1" width="4.140625" style="15" bestFit="1" customWidth="1"/>
    <col min="2" max="2" width="35.28125" style="17" customWidth="1"/>
    <col min="3" max="3" width="11.00390625" style="15" customWidth="1"/>
    <col min="4" max="4" width="12.140625" style="15" customWidth="1"/>
    <col min="5" max="5" width="11.00390625" style="15" customWidth="1"/>
    <col min="6" max="6" width="15.28125" style="43" customWidth="1"/>
    <col min="7" max="7" width="9.8515625" style="43" customWidth="1"/>
    <col min="8" max="8" width="10.140625" style="43" customWidth="1"/>
    <col min="9" max="9" width="11.8515625" style="43" customWidth="1"/>
    <col min="10" max="10" width="11.00390625" style="43" customWidth="1"/>
    <col min="11" max="11" width="9.140625" style="43" customWidth="1"/>
    <col min="12" max="12" width="10.140625" style="43" customWidth="1"/>
    <col min="13" max="13" width="12.28125" style="43" customWidth="1"/>
    <col min="14" max="14" width="10.57421875" style="43" customWidth="1"/>
    <col min="15" max="15" width="8.8515625" style="43" customWidth="1"/>
    <col min="16" max="16" width="10.00390625" style="43" customWidth="1"/>
    <col min="17" max="17" width="12.28125" style="43" customWidth="1"/>
    <col min="18" max="18" width="9.140625" style="43" customWidth="1"/>
    <col min="19" max="20" width="9.57421875" style="43" customWidth="1"/>
    <col min="21" max="21" width="11.57421875" style="43" customWidth="1"/>
    <col min="22" max="22" width="9.57421875" style="43" customWidth="1"/>
    <col min="23" max="23" width="15.28125" style="17" customWidth="1"/>
    <col min="24" max="24" width="9.8515625" style="17" customWidth="1"/>
    <col min="25" max="25" width="10.140625" style="17" customWidth="1"/>
    <col min="26" max="26" width="11.8515625" style="17" customWidth="1"/>
    <col min="27" max="27" width="11.00390625" style="17" customWidth="1"/>
    <col min="28" max="28" width="9.140625" style="17" customWidth="1"/>
    <col min="29" max="29" width="10.140625" style="17" customWidth="1"/>
    <col min="30" max="30" width="12.28125" style="17" customWidth="1"/>
    <col min="31" max="31" width="10.57421875" style="17" customWidth="1"/>
    <col min="32" max="32" width="8.8515625" style="17" customWidth="1"/>
    <col min="33" max="33" width="10.00390625" style="17" customWidth="1"/>
    <col min="34" max="34" width="12.28125" style="17" customWidth="1"/>
    <col min="35" max="35" width="9.140625" style="17" customWidth="1"/>
    <col min="36" max="37" width="9.57421875" style="17" customWidth="1"/>
    <col min="38" max="38" width="11.57421875" style="17" customWidth="1"/>
    <col min="39" max="39" width="9.57421875" style="17" customWidth="1"/>
    <col min="40" max="40" width="6.421875" style="17" customWidth="1"/>
    <col min="41" max="16384" width="9.140625" style="17" customWidth="1"/>
  </cols>
  <sheetData>
    <row r="1" spans="1:40" ht="25.5" customHeight="1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40" ht="20.25" customHeight="1" hidden="1">
      <c r="A2" s="57" t="s">
        <v>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20.25" customHeight="1">
      <c r="A3" s="57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20.25" customHeight="1" hidden="1">
      <c r="A4" s="57" t="str">
        <f>'[3]B.01_TH'!$A$4:$I$4</f>
        <v>(Kèm theo Tờ trình số      /TTr-PTCKH ngày        /       /2019 của Phòng Tài chính - Kế hoạch huyện)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20.25" customHeight="1" hidden="1">
      <c r="A5" s="57" t="str">
        <f>'[3]B.01_TH'!$A$5:$I$5</f>
        <v>(Kèm theo Quyết định số          /QĐ-UBND ngày      /       /2019 của Ủy ban nhân dân huyện Ia H'D'rai)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1:40" ht="16.5" customHeight="1">
      <c r="A6" s="56" t="s">
        <v>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0" ht="32.25" customHeight="1">
      <c r="A7" s="48" t="s">
        <v>1</v>
      </c>
      <c r="B7" s="48" t="s">
        <v>18</v>
      </c>
      <c r="C7" s="48" t="s">
        <v>22</v>
      </c>
      <c r="D7" s="48" t="s">
        <v>13</v>
      </c>
      <c r="E7" s="48" t="s">
        <v>19</v>
      </c>
      <c r="F7" s="66" t="s">
        <v>75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47" t="s">
        <v>76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52" t="s">
        <v>3</v>
      </c>
    </row>
    <row r="8" spans="1:40" s="16" customFormat="1" ht="42.75" customHeight="1">
      <c r="A8" s="48"/>
      <c r="B8" s="48"/>
      <c r="C8" s="48"/>
      <c r="D8" s="48"/>
      <c r="E8" s="48"/>
      <c r="F8" s="59" t="s">
        <v>36</v>
      </c>
      <c r="G8" s="60"/>
      <c r="H8" s="60"/>
      <c r="I8" s="60"/>
      <c r="J8" s="61"/>
      <c r="K8" s="58" t="s">
        <v>20</v>
      </c>
      <c r="L8" s="58"/>
      <c r="M8" s="58"/>
      <c r="N8" s="58"/>
      <c r="O8" s="58" t="s">
        <v>59</v>
      </c>
      <c r="P8" s="58"/>
      <c r="Q8" s="58"/>
      <c r="R8" s="58"/>
      <c r="S8" s="58" t="s">
        <v>60</v>
      </c>
      <c r="T8" s="58"/>
      <c r="U8" s="58"/>
      <c r="V8" s="58"/>
      <c r="W8" s="49" t="s">
        <v>36</v>
      </c>
      <c r="X8" s="50"/>
      <c r="Y8" s="50"/>
      <c r="Z8" s="50"/>
      <c r="AA8" s="51"/>
      <c r="AB8" s="48" t="s">
        <v>20</v>
      </c>
      <c r="AC8" s="48"/>
      <c r="AD8" s="48"/>
      <c r="AE8" s="48"/>
      <c r="AF8" s="48" t="s">
        <v>59</v>
      </c>
      <c r="AG8" s="48"/>
      <c r="AH8" s="48"/>
      <c r="AI8" s="48"/>
      <c r="AJ8" s="48" t="s">
        <v>60</v>
      </c>
      <c r="AK8" s="48"/>
      <c r="AL8" s="48"/>
      <c r="AM8" s="48"/>
      <c r="AN8" s="65"/>
    </row>
    <row r="9" spans="1:40" s="16" customFormat="1" ht="18" customHeight="1">
      <c r="A9" s="48"/>
      <c r="B9" s="48"/>
      <c r="C9" s="48"/>
      <c r="D9" s="48"/>
      <c r="E9" s="48"/>
      <c r="F9" s="67" t="s">
        <v>57</v>
      </c>
      <c r="G9" s="67" t="s">
        <v>6</v>
      </c>
      <c r="H9" s="59" t="s">
        <v>7</v>
      </c>
      <c r="I9" s="60"/>
      <c r="J9" s="61"/>
      <c r="K9" s="58" t="s">
        <v>6</v>
      </c>
      <c r="L9" s="58" t="s">
        <v>7</v>
      </c>
      <c r="M9" s="58"/>
      <c r="N9" s="58"/>
      <c r="O9" s="58" t="s">
        <v>6</v>
      </c>
      <c r="P9" s="58" t="s">
        <v>7</v>
      </c>
      <c r="Q9" s="58"/>
      <c r="R9" s="58"/>
      <c r="S9" s="58" t="s">
        <v>6</v>
      </c>
      <c r="T9" s="58" t="s">
        <v>7</v>
      </c>
      <c r="U9" s="58"/>
      <c r="V9" s="58"/>
      <c r="W9" s="52" t="s">
        <v>57</v>
      </c>
      <c r="X9" s="52" t="s">
        <v>6</v>
      </c>
      <c r="Y9" s="49" t="s">
        <v>7</v>
      </c>
      <c r="Z9" s="50"/>
      <c r="AA9" s="51"/>
      <c r="AB9" s="48" t="s">
        <v>6</v>
      </c>
      <c r="AC9" s="48" t="s">
        <v>7</v>
      </c>
      <c r="AD9" s="48"/>
      <c r="AE9" s="48"/>
      <c r="AF9" s="48" t="s">
        <v>6</v>
      </c>
      <c r="AG9" s="48" t="s">
        <v>7</v>
      </c>
      <c r="AH9" s="48"/>
      <c r="AI9" s="48"/>
      <c r="AJ9" s="48" t="s">
        <v>6</v>
      </c>
      <c r="AK9" s="48" t="s">
        <v>7</v>
      </c>
      <c r="AL9" s="48"/>
      <c r="AM9" s="48"/>
      <c r="AN9" s="65"/>
    </row>
    <row r="10" spans="1:40" s="16" customFormat="1" ht="114.75" customHeight="1">
      <c r="A10" s="48"/>
      <c r="B10" s="48"/>
      <c r="C10" s="48"/>
      <c r="D10" s="48"/>
      <c r="E10" s="48"/>
      <c r="F10" s="68"/>
      <c r="G10" s="68"/>
      <c r="H10" s="36" t="s">
        <v>21</v>
      </c>
      <c r="I10" s="36" t="s">
        <v>67</v>
      </c>
      <c r="J10" s="36" t="s">
        <v>68</v>
      </c>
      <c r="K10" s="58"/>
      <c r="L10" s="36" t="s">
        <v>21</v>
      </c>
      <c r="M10" s="36" t="s">
        <v>67</v>
      </c>
      <c r="N10" s="36" t="s">
        <v>68</v>
      </c>
      <c r="O10" s="58"/>
      <c r="P10" s="36" t="s">
        <v>21</v>
      </c>
      <c r="Q10" s="36" t="s">
        <v>67</v>
      </c>
      <c r="R10" s="36" t="s">
        <v>68</v>
      </c>
      <c r="S10" s="58"/>
      <c r="T10" s="36" t="s">
        <v>21</v>
      </c>
      <c r="U10" s="36" t="s">
        <v>67</v>
      </c>
      <c r="V10" s="36" t="s">
        <v>68</v>
      </c>
      <c r="W10" s="53"/>
      <c r="X10" s="53"/>
      <c r="Y10" s="23" t="s">
        <v>21</v>
      </c>
      <c r="Z10" s="23" t="s">
        <v>67</v>
      </c>
      <c r="AA10" s="23" t="s">
        <v>68</v>
      </c>
      <c r="AB10" s="48"/>
      <c r="AC10" s="23" t="s">
        <v>21</v>
      </c>
      <c r="AD10" s="23" t="s">
        <v>67</v>
      </c>
      <c r="AE10" s="23" t="s">
        <v>68</v>
      </c>
      <c r="AF10" s="48"/>
      <c r="AG10" s="23" t="s">
        <v>21</v>
      </c>
      <c r="AH10" s="23" t="s">
        <v>67</v>
      </c>
      <c r="AI10" s="23" t="s">
        <v>68</v>
      </c>
      <c r="AJ10" s="48"/>
      <c r="AK10" s="23" t="s">
        <v>21</v>
      </c>
      <c r="AL10" s="23" t="s">
        <v>67</v>
      </c>
      <c r="AM10" s="23" t="s">
        <v>68</v>
      </c>
      <c r="AN10" s="53"/>
    </row>
    <row r="11" spans="1:40" s="16" customFormat="1" ht="33" customHeight="1">
      <c r="A11" s="24"/>
      <c r="B11" s="24" t="s">
        <v>72</v>
      </c>
      <c r="C11" s="24"/>
      <c r="D11" s="24"/>
      <c r="E11" s="24"/>
      <c r="F11" s="37"/>
      <c r="G11" s="37">
        <f aca="true" t="shared" si="0" ref="G11:L11">G52</f>
        <v>6877</v>
      </c>
      <c r="H11" s="37">
        <f t="shared" si="0"/>
        <v>5191</v>
      </c>
      <c r="I11" s="37">
        <f t="shared" si="0"/>
        <v>1300</v>
      </c>
      <c r="J11" s="37">
        <f t="shared" si="0"/>
        <v>436</v>
      </c>
      <c r="K11" s="37">
        <f t="shared" si="0"/>
        <v>6877</v>
      </c>
      <c r="L11" s="37">
        <f t="shared" si="0"/>
        <v>5191</v>
      </c>
      <c r="M11" s="37"/>
      <c r="N11" s="37">
        <f aca="true" t="shared" si="1" ref="N11:V11">N52</f>
        <v>436</v>
      </c>
      <c r="O11" s="37">
        <f t="shared" si="1"/>
        <v>3699</v>
      </c>
      <c r="P11" s="37">
        <f t="shared" si="1"/>
        <v>2192</v>
      </c>
      <c r="Q11" s="37">
        <f t="shared" si="1"/>
        <v>1300</v>
      </c>
      <c r="R11" s="37">
        <f t="shared" si="1"/>
        <v>207</v>
      </c>
      <c r="S11" s="37">
        <f t="shared" si="1"/>
        <v>3228</v>
      </c>
      <c r="T11" s="37">
        <f t="shared" si="1"/>
        <v>2999</v>
      </c>
      <c r="U11" s="37">
        <f t="shared" si="1"/>
        <v>0</v>
      </c>
      <c r="V11" s="37">
        <f t="shared" si="1"/>
        <v>229</v>
      </c>
      <c r="W11" s="25"/>
      <c r="X11" s="25">
        <f aca="true" t="shared" si="2" ref="X11:AC11">X52</f>
        <v>6877</v>
      </c>
      <c r="Y11" s="25">
        <f t="shared" si="2"/>
        <v>5191</v>
      </c>
      <c r="Z11" s="25">
        <f t="shared" si="2"/>
        <v>1300</v>
      </c>
      <c r="AA11" s="25">
        <f t="shared" si="2"/>
        <v>436</v>
      </c>
      <c r="AB11" s="25">
        <f t="shared" si="2"/>
        <v>6877</v>
      </c>
      <c r="AC11" s="25">
        <f t="shared" si="2"/>
        <v>5191</v>
      </c>
      <c r="AD11" s="25"/>
      <c r="AE11" s="25">
        <f aca="true" t="shared" si="3" ref="AE11:AM11">AE52</f>
        <v>436</v>
      </c>
      <c r="AF11" s="25">
        <f t="shared" si="3"/>
        <v>3699</v>
      </c>
      <c r="AG11" s="25">
        <f t="shared" si="3"/>
        <v>2192</v>
      </c>
      <c r="AH11" s="25">
        <f t="shared" si="3"/>
        <v>1300</v>
      </c>
      <c r="AI11" s="25">
        <f t="shared" si="3"/>
        <v>207</v>
      </c>
      <c r="AJ11" s="25">
        <f t="shared" si="3"/>
        <v>3228</v>
      </c>
      <c r="AK11" s="25">
        <f t="shared" si="3"/>
        <v>2999</v>
      </c>
      <c r="AL11" s="25">
        <f t="shared" si="3"/>
        <v>0</v>
      </c>
      <c r="AM11" s="25">
        <f t="shared" si="3"/>
        <v>229</v>
      </c>
      <c r="AN11" s="24"/>
    </row>
    <row r="12" spans="1:40" s="16" customFormat="1" ht="30" customHeight="1" hidden="1">
      <c r="A12" s="24" t="s">
        <v>38</v>
      </c>
      <c r="B12" s="24" t="s">
        <v>50</v>
      </c>
      <c r="C12" s="24"/>
      <c r="D12" s="24"/>
      <c r="E12" s="24"/>
      <c r="F12" s="37">
        <f>F13+F22</f>
        <v>0</v>
      </c>
      <c r="G12" s="37">
        <f>G22</f>
        <v>0</v>
      </c>
      <c r="H12" s="37">
        <f aca="true" t="shared" si="4" ref="H12:V12">H22</f>
        <v>0</v>
      </c>
      <c r="I12" s="37"/>
      <c r="J12" s="37">
        <f t="shared" si="4"/>
        <v>0</v>
      </c>
      <c r="K12" s="37">
        <f t="shared" si="4"/>
        <v>0</v>
      </c>
      <c r="L12" s="37">
        <f t="shared" si="4"/>
        <v>0</v>
      </c>
      <c r="M12" s="37"/>
      <c r="N12" s="37">
        <f t="shared" si="4"/>
        <v>0</v>
      </c>
      <c r="O12" s="37">
        <f t="shared" si="4"/>
        <v>0</v>
      </c>
      <c r="P12" s="37">
        <f t="shared" si="4"/>
        <v>0</v>
      </c>
      <c r="Q12" s="37"/>
      <c r="R12" s="37">
        <f t="shared" si="4"/>
        <v>0</v>
      </c>
      <c r="S12" s="37">
        <f t="shared" si="4"/>
        <v>0</v>
      </c>
      <c r="T12" s="37">
        <f t="shared" si="4"/>
        <v>0</v>
      </c>
      <c r="U12" s="37"/>
      <c r="V12" s="37">
        <f t="shared" si="4"/>
        <v>0</v>
      </c>
      <c r="W12" s="25">
        <f>W13+W22</f>
        <v>0</v>
      </c>
      <c r="X12" s="25">
        <f>X22</f>
        <v>0</v>
      </c>
      <c r="Y12" s="25">
        <f>Y22</f>
        <v>0</v>
      </c>
      <c r="Z12" s="25"/>
      <c r="AA12" s="25">
        <f>AA22</f>
        <v>0</v>
      </c>
      <c r="AB12" s="25">
        <f>AB22</f>
        <v>0</v>
      </c>
      <c r="AC12" s="25">
        <f>AC22</f>
        <v>0</v>
      </c>
      <c r="AD12" s="25"/>
      <c r="AE12" s="25">
        <f>AE22</f>
        <v>0</v>
      </c>
      <c r="AF12" s="25">
        <f>AF22</f>
        <v>0</v>
      </c>
      <c r="AG12" s="25">
        <f>AG22</f>
        <v>0</v>
      </c>
      <c r="AH12" s="25"/>
      <c r="AI12" s="25">
        <f>AI22</f>
        <v>0</v>
      </c>
      <c r="AJ12" s="25">
        <f>AJ22</f>
        <v>0</v>
      </c>
      <c r="AK12" s="25">
        <f>AK22</f>
        <v>0</v>
      </c>
      <c r="AL12" s="25"/>
      <c r="AM12" s="25">
        <f>AM22</f>
        <v>0</v>
      </c>
      <c r="AN12" s="62" t="s">
        <v>58</v>
      </c>
    </row>
    <row r="13" spans="1:40" s="16" customFormat="1" ht="33" customHeight="1" hidden="1">
      <c r="A13" s="24" t="s">
        <v>4</v>
      </c>
      <c r="B13" s="26" t="s">
        <v>39</v>
      </c>
      <c r="C13" s="24"/>
      <c r="D13" s="24"/>
      <c r="E13" s="24"/>
      <c r="F13" s="38"/>
      <c r="G13" s="37">
        <f>SUM(G14+G18)</f>
        <v>0</v>
      </c>
      <c r="H13" s="37">
        <f>SUM(H14+H18)</f>
        <v>0</v>
      </c>
      <c r="I13" s="37"/>
      <c r="J13" s="37">
        <f aca="true" t="shared" si="5" ref="J13:V13">SUM(J14+J18)</f>
        <v>0</v>
      </c>
      <c r="K13" s="37">
        <f t="shared" si="5"/>
        <v>0</v>
      </c>
      <c r="L13" s="37">
        <f t="shared" si="5"/>
        <v>0</v>
      </c>
      <c r="M13" s="37"/>
      <c r="N13" s="37">
        <f t="shared" si="5"/>
        <v>0</v>
      </c>
      <c r="O13" s="37">
        <f t="shared" si="5"/>
        <v>0</v>
      </c>
      <c r="P13" s="37">
        <f t="shared" si="5"/>
        <v>0</v>
      </c>
      <c r="Q13" s="37"/>
      <c r="R13" s="37">
        <f t="shared" si="5"/>
        <v>0</v>
      </c>
      <c r="S13" s="37">
        <f t="shared" si="5"/>
        <v>7110</v>
      </c>
      <c r="T13" s="37">
        <f t="shared" si="5"/>
        <v>7110</v>
      </c>
      <c r="U13" s="37"/>
      <c r="V13" s="37">
        <f t="shared" si="5"/>
        <v>0</v>
      </c>
      <c r="W13" s="35"/>
      <c r="X13" s="25">
        <f>SUM(X14+X18)</f>
        <v>0</v>
      </c>
      <c r="Y13" s="25">
        <f>SUM(Y14+Y18)</f>
        <v>0</v>
      </c>
      <c r="Z13" s="25"/>
      <c r="AA13" s="25">
        <f>SUM(AA14+AA18)</f>
        <v>0</v>
      </c>
      <c r="AB13" s="25">
        <f>SUM(AB14+AB18)</f>
        <v>0</v>
      </c>
      <c r="AC13" s="25">
        <f>SUM(AC14+AC18)</f>
        <v>0</v>
      </c>
      <c r="AD13" s="25"/>
      <c r="AE13" s="25">
        <f>SUM(AE14+AE18)</f>
        <v>0</v>
      </c>
      <c r="AF13" s="25">
        <f>SUM(AF14+AF18)</f>
        <v>0</v>
      </c>
      <c r="AG13" s="25">
        <f>SUM(AG14+AG18)</f>
        <v>0</v>
      </c>
      <c r="AH13" s="25"/>
      <c r="AI13" s="25">
        <f>SUM(AI14+AI18)</f>
        <v>0</v>
      </c>
      <c r="AJ13" s="25">
        <f>SUM(AJ14+AJ18)</f>
        <v>7110</v>
      </c>
      <c r="AK13" s="25">
        <f>SUM(AK14+AK18)</f>
        <v>7110</v>
      </c>
      <c r="AL13" s="25"/>
      <c r="AM13" s="25">
        <f>SUM(AM14+AM18)</f>
        <v>0</v>
      </c>
      <c r="AN13" s="63"/>
    </row>
    <row r="14" spans="1:40" s="16" customFormat="1" ht="33" customHeight="1" hidden="1">
      <c r="A14" s="24">
        <v>1</v>
      </c>
      <c r="B14" s="26" t="s">
        <v>48</v>
      </c>
      <c r="C14" s="24"/>
      <c r="D14" s="24"/>
      <c r="E14" s="24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f>SUM(T14:V14)</f>
        <v>2019</v>
      </c>
      <c r="T14" s="37">
        <f>SUM(T15:T17)</f>
        <v>2019</v>
      </c>
      <c r="U14" s="37"/>
      <c r="V14" s="37">
        <v>0</v>
      </c>
      <c r="W14" s="3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>
        <f>SUM(AK14:AM14)</f>
        <v>2019</v>
      </c>
      <c r="AK14" s="25">
        <f>SUM(AK15:AK17)</f>
        <v>2019</v>
      </c>
      <c r="AL14" s="25"/>
      <c r="AM14" s="25">
        <v>0</v>
      </c>
      <c r="AN14" s="63"/>
    </row>
    <row r="15" spans="1:43" ht="27" customHeight="1" hidden="1">
      <c r="A15" s="27" t="s">
        <v>5</v>
      </c>
      <c r="B15" s="28" t="s">
        <v>16</v>
      </c>
      <c r="C15" s="27"/>
      <c r="D15" s="27"/>
      <c r="E15" s="27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>
        <f aca="true" t="shared" si="6" ref="S15:S21">SUM(T15:V15)</f>
        <v>673</v>
      </c>
      <c r="T15" s="40">
        <v>673</v>
      </c>
      <c r="U15" s="40"/>
      <c r="V15" s="40">
        <v>0</v>
      </c>
      <c r="W15" s="29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>
        <f aca="true" t="shared" si="7" ref="AJ15:AJ21">SUM(AK15:AM15)</f>
        <v>673</v>
      </c>
      <c r="AK15" s="30">
        <v>673</v>
      </c>
      <c r="AL15" s="30"/>
      <c r="AM15" s="30">
        <v>0</v>
      </c>
      <c r="AN15" s="63"/>
      <c r="AQ15" s="18" t="e">
        <f>#REF!+#REF!+#REF!+#REF!+#REF!+#REF!</f>
        <v>#REF!</v>
      </c>
    </row>
    <row r="16" spans="1:43" s="19" customFormat="1" ht="27.75" customHeight="1" hidden="1">
      <c r="A16" s="27" t="s">
        <v>5</v>
      </c>
      <c r="B16" s="28" t="s">
        <v>17</v>
      </c>
      <c r="C16" s="27"/>
      <c r="D16" s="27"/>
      <c r="E16" s="27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>
        <f t="shared" si="6"/>
        <v>673</v>
      </c>
      <c r="T16" s="40">
        <v>673</v>
      </c>
      <c r="U16" s="40"/>
      <c r="V16" s="40">
        <v>0</v>
      </c>
      <c r="W16" s="29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>
        <f t="shared" si="7"/>
        <v>673</v>
      </c>
      <c r="AK16" s="30">
        <v>673</v>
      </c>
      <c r="AL16" s="30"/>
      <c r="AM16" s="30">
        <v>0</v>
      </c>
      <c r="AN16" s="63"/>
      <c r="AQ16" s="20" t="e">
        <f>#REF!+#REF!+#REF!+#REF!+#REF!+#REF!</f>
        <v>#REF!</v>
      </c>
    </row>
    <row r="17" spans="1:40" s="19" customFormat="1" ht="27" customHeight="1" hidden="1">
      <c r="A17" s="27" t="s">
        <v>5</v>
      </c>
      <c r="B17" s="28" t="s">
        <v>15</v>
      </c>
      <c r="C17" s="27"/>
      <c r="D17" s="27"/>
      <c r="E17" s="27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>
        <f t="shared" si="6"/>
        <v>673</v>
      </c>
      <c r="T17" s="40">
        <v>673</v>
      </c>
      <c r="U17" s="40"/>
      <c r="V17" s="40">
        <v>0</v>
      </c>
      <c r="W17" s="29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>
        <f t="shared" si="7"/>
        <v>673</v>
      </c>
      <c r="AK17" s="30">
        <v>673</v>
      </c>
      <c r="AL17" s="30"/>
      <c r="AM17" s="30">
        <v>0</v>
      </c>
      <c r="AN17" s="63"/>
    </row>
    <row r="18" spans="1:40" s="16" customFormat="1" ht="60.75" customHeight="1" hidden="1">
      <c r="A18" s="24">
        <v>2</v>
      </c>
      <c r="B18" s="26" t="s">
        <v>49</v>
      </c>
      <c r="C18" s="24"/>
      <c r="D18" s="24"/>
      <c r="E18" s="24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>
        <f t="shared" si="6"/>
        <v>5091</v>
      </c>
      <c r="T18" s="37">
        <f>SUM(T19:T21)</f>
        <v>5091</v>
      </c>
      <c r="U18" s="37"/>
      <c r="V18" s="37">
        <v>0</v>
      </c>
      <c r="W18" s="3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>
        <f t="shared" si="7"/>
        <v>5091</v>
      </c>
      <c r="AK18" s="25">
        <f>SUM(AK19:AK21)</f>
        <v>5091</v>
      </c>
      <c r="AL18" s="25"/>
      <c r="AM18" s="25">
        <v>0</v>
      </c>
      <c r="AN18" s="63"/>
    </row>
    <row r="19" spans="1:40" s="19" customFormat="1" ht="29.25" customHeight="1" hidden="1">
      <c r="A19" s="27" t="s">
        <v>5</v>
      </c>
      <c r="B19" s="28" t="s">
        <v>16</v>
      </c>
      <c r="C19" s="27"/>
      <c r="D19" s="27"/>
      <c r="E19" s="27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>
        <f t="shared" si="6"/>
        <v>1697</v>
      </c>
      <c r="T19" s="40">
        <v>1697</v>
      </c>
      <c r="U19" s="40"/>
      <c r="V19" s="40">
        <v>0</v>
      </c>
      <c r="W19" s="29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>
        <f t="shared" si="7"/>
        <v>1697</v>
      </c>
      <c r="AK19" s="30">
        <v>1697</v>
      </c>
      <c r="AL19" s="30"/>
      <c r="AM19" s="30">
        <v>0</v>
      </c>
      <c r="AN19" s="63"/>
    </row>
    <row r="20" spans="1:40" s="19" customFormat="1" ht="29.25" customHeight="1" hidden="1">
      <c r="A20" s="27" t="s">
        <v>5</v>
      </c>
      <c r="B20" s="28" t="s">
        <v>17</v>
      </c>
      <c r="C20" s="27"/>
      <c r="D20" s="27"/>
      <c r="E20" s="27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>
        <f t="shared" si="6"/>
        <v>1697</v>
      </c>
      <c r="T20" s="40">
        <v>1697</v>
      </c>
      <c r="U20" s="40"/>
      <c r="V20" s="40">
        <v>0</v>
      </c>
      <c r="W20" s="2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>
        <f t="shared" si="7"/>
        <v>1697</v>
      </c>
      <c r="AK20" s="30">
        <v>1697</v>
      </c>
      <c r="AL20" s="30"/>
      <c r="AM20" s="30">
        <v>0</v>
      </c>
      <c r="AN20" s="63"/>
    </row>
    <row r="21" spans="1:40" s="19" customFormat="1" ht="29.25" customHeight="1" hidden="1">
      <c r="A21" s="27" t="s">
        <v>5</v>
      </c>
      <c r="B21" s="28" t="s">
        <v>15</v>
      </c>
      <c r="C21" s="27"/>
      <c r="D21" s="27"/>
      <c r="E21" s="27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>
        <f t="shared" si="6"/>
        <v>1697</v>
      </c>
      <c r="T21" s="40">
        <v>1697</v>
      </c>
      <c r="U21" s="40"/>
      <c r="V21" s="40">
        <v>0</v>
      </c>
      <c r="W21" s="29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>
        <f t="shared" si="7"/>
        <v>1697</v>
      </c>
      <c r="AK21" s="30">
        <v>1697</v>
      </c>
      <c r="AL21" s="30"/>
      <c r="AM21" s="30">
        <v>0</v>
      </c>
      <c r="AN21" s="63"/>
    </row>
    <row r="22" spans="1:40" s="16" customFormat="1" ht="33" customHeight="1" hidden="1">
      <c r="A22" s="24" t="s">
        <v>4</v>
      </c>
      <c r="B22" s="26" t="s">
        <v>56</v>
      </c>
      <c r="C22" s="24"/>
      <c r="D22" s="24"/>
      <c r="E22" s="24"/>
      <c r="F22" s="37">
        <f aca="true" t="shared" si="8" ref="F22:AM22">F23</f>
        <v>0</v>
      </c>
      <c r="G22" s="37">
        <f t="shared" si="8"/>
        <v>0</v>
      </c>
      <c r="H22" s="37">
        <f t="shared" si="8"/>
        <v>0</v>
      </c>
      <c r="I22" s="37"/>
      <c r="J22" s="37">
        <f t="shared" si="8"/>
        <v>0</v>
      </c>
      <c r="K22" s="37">
        <f t="shared" si="8"/>
        <v>0</v>
      </c>
      <c r="L22" s="37">
        <f t="shared" si="8"/>
        <v>0</v>
      </c>
      <c r="M22" s="37"/>
      <c r="N22" s="37">
        <f t="shared" si="8"/>
        <v>0</v>
      </c>
      <c r="O22" s="37">
        <f t="shared" si="8"/>
        <v>0</v>
      </c>
      <c r="P22" s="37">
        <f t="shared" si="8"/>
        <v>0</v>
      </c>
      <c r="Q22" s="37"/>
      <c r="R22" s="37">
        <f t="shared" si="8"/>
        <v>0</v>
      </c>
      <c r="S22" s="37">
        <f t="shared" si="8"/>
        <v>0</v>
      </c>
      <c r="T22" s="37">
        <f t="shared" si="8"/>
        <v>0</v>
      </c>
      <c r="U22" s="37"/>
      <c r="V22" s="37">
        <f t="shared" si="8"/>
        <v>0</v>
      </c>
      <c r="W22" s="25">
        <f t="shared" si="8"/>
        <v>0</v>
      </c>
      <c r="X22" s="25">
        <f t="shared" si="8"/>
        <v>0</v>
      </c>
      <c r="Y22" s="25">
        <f t="shared" si="8"/>
        <v>0</v>
      </c>
      <c r="Z22" s="25"/>
      <c r="AA22" s="25">
        <f t="shared" si="8"/>
        <v>0</v>
      </c>
      <c r="AB22" s="25">
        <f t="shared" si="8"/>
        <v>0</v>
      </c>
      <c r="AC22" s="25">
        <f t="shared" si="8"/>
        <v>0</v>
      </c>
      <c r="AD22" s="25"/>
      <c r="AE22" s="25">
        <f t="shared" si="8"/>
        <v>0</v>
      </c>
      <c r="AF22" s="25">
        <f t="shared" si="8"/>
        <v>0</v>
      </c>
      <c r="AG22" s="25">
        <f t="shared" si="8"/>
        <v>0</v>
      </c>
      <c r="AH22" s="25"/>
      <c r="AI22" s="25">
        <f t="shared" si="8"/>
        <v>0</v>
      </c>
      <c r="AJ22" s="25">
        <f t="shared" si="8"/>
        <v>0</v>
      </c>
      <c r="AK22" s="25">
        <f t="shared" si="8"/>
        <v>0</v>
      </c>
      <c r="AL22" s="25"/>
      <c r="AM22" s="25">
        <f t="shared" si="8"/>
        <v>0</v>
      </c>
      <c r="AN22" s="63"/>
    </row>
    <row r="23" spans="1:40" s="16" customFormat="1" ht="21.75" customHeight="1" hidden="1">
      <c r="A23" s="24">
        <v>1</v>
      </c>
      <c r="B23" s="26" t="s">
        <v>14</v>
      </c>
      <c r="C23" s="24"/>
      <c r="D23" s="24"/>
      <c r="E23" s="24"/>
      <c r="F23" s="38"/>
      <c r="G23" s="37">
        <f>SUM(G24:G30)</f>
        <v>0</v>
      </c>
      <c r="H23" s="37">
        <f aca="true" t="shared" si="9" ref="H23:S23">SUM(H24:H30)</f>
        <v>0</v>
      </c>
      <c r="I23" s="37"/>
      <c r="J23" s="37">
        <f t="shared" si="9"/>
        <v>0</v>
      </c>
      <c r="K23" s="37">
        <f t="shared" si="9"/>
        <v>0</v>
      </c>
      <c r="L23" s="37">
        <f t="shared" si="9"/>
        <v>0</v>
      </c>
      <c r="M23" s="37"/>
      <c r="N23" s="37">
        <f t="shared" si="9"/>
        <v>0</v>
      </c>
      <c r="O23" s="37">
        <f t="shared" si="9"/>
        <v>0</v>
      </c>
      <c r="P23" s="37">
        <f t="shared" si="9"/>
        <v>0</v>
      </c>
      <c r="Q23" s="37"/>
      <c r="R23" s="37">
        <f t="shared" si="9"/>
        <v>0</v>
      </c>
      <c r="S23" s="37">
        <f t="shared" si="9"/>
        <v>0</v>
      </c>
      <c r="T23" s="37">
        <f>SUM(T24:T30)</f>
        <v>0</v>
      </c>
      <c r="U23" s="37"/>
      <c r="V23" s="37">
        <f>SUM(V24:V30)</f>
        <v>0</v>
      </c>
      <c r="W23" s="35"/>
      <c r="X23" s="25">
        <f>SUM(X24:X30)</f>
        <v>0</v>
      </c>
      <c r="Y23" s="25">
        <f>SUM(Y24:Y30)</f>
        <v>0</v>
      </c>
      <c r="Z23" s="25"/>
      <c r="AA23" s="25">
        <f>SUM(AA24:AA30)</f>
        <v>0</v>
      </c>
      <c r="AB23" s="25">
        <f>SUM(AB24:AB30)</f>
        <v>0</v>
      </c>
      <c r="AC23" s="25">
        <f>SUM(AC24:AC30)</f>
        <v>0</v>
      </c>
      <c r="AD23" s="25"/>
      <c r="AE23" s="25">
        <f>SUM(AE24:AE30)</f>
        <v>0</v>
      </c>
      <c r="AF23" s="25">
        <f>SUM(AF24:AF30)</f>
        <v>0</v>
      </c>
      <c r="AG23" s="25">
        <f>SUM(AG24:AG30)</f>
        <v>0</v>
      </c>
      <c r="AH23" s="25"/>
      <c r="AI23" s="25">
        <f>SUM(AI24:AI30)</f>
        <v>0</v>
      </c>
      <c r="AJ23" s="25">
        <f>SUM(AJ24:AJ30)</f>
        <v>0</v>
      </c>
      <c r="AK23" s="25">
        <f>SUM(AK24:AK30)</f>
        <v>0</v>
      </c>
      <c r="AL23" s="25"/>
      <c r="AM23" s="25">
        <f>SUM(AM24:AM30)</f>
        <v>0</v>
      </c>
      <c r="AN23" s="63"/>
    </row>
    <row r="24" spans="1:40" s="16" customFormat="1" ht="74.25" customHeight="1" hidden="1">
      <c r="A24" s="31" t="s">
        <v>5</v>
      </c>
      <c r="B24" s="28" t="s">
        <v>40</v>
      </c>
      <c r="C24" s="27" t="s">
        <v>17</v>
      </c>
      <c r="D24" s="27" t="s">
        <v>51</v>
      </c>
      <c r="E24" s="32" t="s">
        <v>55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63"/>
    </row>
    <row r="25" spans="1:40" s="16" customFormat="1" ht="74.25" customHeight="1" hidden="1">
      <c r="A25" s="31" t="s">
        <v>5</v>
      </c>
      <c r="B25" s="28" t="s">
        <v>41</v>
      </c>
      <c r="C25" s="27" t="s">
        <v>15</v>
      </c>
      <c r="D25" s="27" t="s">
        <v>51</v>
      </c>
      <c r="E25" s="32" t="s">
        <v>55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63"/>
    </row>
    <row r="26" spans="1:40" s="16" customFormat="1" ht="74.25" customHeight="1" hidden="1">
      <c r="A26" s="31" t="s">
        <v>5</v>
      </c>
      <c r="B26" s="28" t="s">
        <v>42</v>
      </c>
      <c r="C26" s="27" t="s">
        <v>17</v>
      </c>
      <c r="D26" s="27" t="s">
        <v>51</v>
      </c>
      <c r="E26" s="32" t="s">
        <v>55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63"/>
    </row>
    <row r="27" spans="1:40" s="16" customFormat="1" ht="74.25" customHeight="1" hidden="1">
      <c r="A27" s="31" t="s">
        <v>5</v>
      </c>
      <c r="B27" s="28" t="s">
        <v>52</v>
      </c>
      <c r="C27" s="27" t="s">
        <v>17</v>
      </c>
      <c r="D27" s="27" t="s">
        <v>51</v>
      </c>
      <c r="E27" s="32" t="s">
        <v>55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63"/>
    </row>
    <row r="28" spans="1:40" s="16" customFormat="1" ht="74.25" customHeight="1" hidden="1">
      <c r="A28" s="31" t="s">
        <v>5</v>
      </c>
      <c r="B28" s="28" t="s">
        <v>43</v>
      </c>
      <c r="C28" s="27" t="s">
        <v>15</v>
      </c>
      <c r="D28" s="27" t="s">
        <v>51</v>
      </c>
      <c r="E28" s="32" t="s">
        <v>55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63"/>
    </row>
    <row r="29" spans="1:40" s="16" customFormat="1" ht="74.25" customHeight="1" hidden="1">
      <c r="A29" s="31" t="s">
        <v>5</v>
      </c>
      <c r="B29" s="28" t="s">
        <v>53</v>
      </c>
      <c r="C29" s="27" t="s">
        <v>17</v>
      </c>
      <c r="D29" s="27" t="s">
        <v>51</v>
      </c>
      <c r="E29" s="32" t="s">
        <v>55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63"/>
    </row>
    <row r="30" spans="1:40" s="16" customFormat="1" ht="88.5" customHeight="1" hidden="1">
      <c r="A30" s="31" t="s">
        <v>5</v>
      </c>
      <c r="B30" s="28" t="s">
        <v>54</v>
      </c>
      <c r="C30" s="27" t="s">
        <v>17</v>
      </c>
      <c r="D30" s="27" t="s">
        <v>51</v>
      </c>
      <c r="E30" s="32" t="s">
        <v>55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64"/>
    </row>
    <row r="31" spans="1:40" s="16" customFormat="1" ht="33" customHeight="1" hidden="1">
      <c r="A31" s="24" t="s">
        <v>4</v>
      </c>
      <c r="B31" s="26" t="s">
        <v>37</v>
      </c>
      <c r="C31" s="24"/>
      <c r="D31" s="24"/>
      <c r="E31" s="24"/>
      <c r="F31" s="38"/>
      <c r="G31" s="37">
        <f aca="true" t="shared" si="10" ref="G31:V31">G32+G36+G40+G46+G47</f>
        <v>0</v>
      </c>
      <c r="H31" s="37">
        <f t="shared" si="10"/>
        <v>0</v>
      </c>
      <c r="I31" s="37"/>
      <c r="J31" s="37">
        <f t="shared" si="10"/>
        <v>0</v>
      </c>
      <c r="K31" s="37">
        <f t="shared" si="10"/>
        <v>0</v>
      </c>
      <c r="L31" s="37">
        <f t="shared" si="10"/>
        <v>0</v>
      </c>
      <c r="M31" s="37"/>
      <c r="N31" s="37">
        <f t="shared" si="10"/>
        <v>0</v>
      </c>
      <c r="O31" s="37">
        <f t="shared" si="10"/>
        <v>0</v>
      </c>
      <c r="P31" s="37">
        <f t="shared" si="10"/>
        <v>0</v>
      </c>
      <c r="Q31" s="37"/>
      <c r="R31" s="37">
        <f t="shared" si="10"/>
        <v>0</v>
      </c>
      <c r="S31" s="37">
        <f t="shared" si="10"/>
        <v>1571</v>
      </c>
      <c r="T31" s="37">
        <f t="shared" si="10"/>
        <v>1571</v>
      </c>
      <c r="U31" s="37"/>
      <c r="V31" s="37">
        <f t="shared" si="10"/>
        <v>0</v>
      </c>
      <c r="W31" s="35"/>
      <c r="X31" s="25">
        <f>X32+X36+X40+X46+X47</f>
        <v>0</v>
      </c>
      <c r="Y31" s="25">
        <f>Y32+Y36+Y40+Y46+Y47</f>
        <v>0</v>
      </c>
      <c r="Z31" s="25"/>
      <c r="AA31" s="25">
        <f>AA32+AA36+AA40+AA46+AA47</f>
        <v>0</v>
      </c>
      <c r="AB31" s="25">
        <f>AB32+AB36+AB40+AB46+AB47</f>
        <v>0</v>
      </c>
      <c r="AC31" s="25">
        <f>AC32+AC36+AC40+AC46+AC47</f>
        <v>0</v>
      </c>
      <c r="AD31" s="25"/>
      <c r="AE31" s="25">
        <f>AE32+AE36+AE40+AE46+AE47</f>
        <v>0</v>
      </c>
      <c r="AF31" s="25">
        <f>AF32+AF36+AF40+AF46+AF47</f>
        <v>0</v>
      </c>
      <c r="AG31" s="25">
        <f>AG32+AG36+AG40+AG46+AG47</f>
        <v>0</v>
      </c>
      <c r="AH31" s="25"/>
      <c r="AI31" s="25">
        <f>AI32+AI36+AI40+AI46+AI47</f>
        <v>0</v>
      </c>
      <c r="AJ31" s="25">
        <f>AJ32+AJ36+AJ40+AJ46+AJ47</f>
        <v>1571</v>
      </c>
      <c r="AK31" s="25">
        <f>AK32+AK36+AK40+AK46+AK47</f>
        <v>1571</v>
      </c>
      <c r="AL31" s="25"/>
      <c r="AM31" s="25">
        <f>AM32+AM36+AM40+AM46+AM47</f>
        <v>0</v>
      </c>
      <c r="AN31" s="24"/>
    </row>
    <row r="32" spans="1:40" s="16" customFormat="1" ht="33" customHeight="1" hidden="1">
      <c r="A32" s="24">
        <v>1</v>
      </c>
      <c r="B32" s="26" t="s">
        <v>48</v>
      </c>
      <c r="C32" s="24"/>
      <c r="D32" s="24"/>
      <c r="E32" s="24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>
        <f aca="true" t="shared" si="11" ref="S32:S40">SUM(T32:V32)</f>
        <v>222</v>
      </c>
      <c r="T32" s="37">
        <f>SUM(T33:T35)</f>
        <v>222</v>
      </c>
      <c r="U32" s="37"/>
      <c r="V32" s="37">
        <v>0</v>
      </c>
      <c r="W32" s="3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>
        <f aca="true" t="shared" si="12" ref="AJ32:AJ40">SUM(AK32:AM32)</f>
        <v>222</v>
      </c>
      <c r="AK32" s="25">
        <f>SUM(AK33:AK35)</f>
        <v>222</v>
      </c>
      <c r="AL32" s="25"/>
      <c r="AM32" s="25">
        <v>0</v>
      </c>
      <c r="AN32" s="24"/>
    </row>
    <row r="33" spans="1:40" ht="33" customHeight="1" hidden="1">
      <c r="A33" s="27" t="s">
        <v>5</v>
      </c>
      <c r="B33" s="28" t="s">
        <v>16</v>
      </c>
      <c r="C33" s="27"/>
      <c r="D33" s="27"/>
      <c r="E33" s="27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>
        <f t="shared" si="11"/>
        <v>75</v>
      </c>
      <c r="T33" s="40">
        <v>75</v>
      </c>
      <c r="U33" s="40"/>
      <c r="V33" s="40">
        <v>0</v>
      </c>
      <c r="W33" s="29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>
        <f t="shared" si="12"/>
        <v>75</v>
      </c>
      <c r="AK33" s="30">
        <v>75</v>
      </c>
      <c r="AL33" s="30"/>
      <c r="AM33" s="30">
        <v>0</v>
      </c>
      <c r="AN33" s="29"/>
    </row>
    <row r="34" spans="1:40" s="19" customFormat="1" ht="33" customHeight="1" hidden="1">
      <c r="A34" s="27" t="s">
        <v>5</v>
      </c>
      <c r="B34" s="28" t="s">
        <v>17</v>
      </c>
      <c r="C34" s="27"/>
      <c r="D34" s="27"/>
      <c r="E34" s="27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>
        <f t="shared" si="11"/>
        <v>75</v>
      </c>
      <c r="T34" s="40">
        <v>75</v>
      </c>
      <c r="U34" s="40"/>
      <c r="V34" s="40">
        <v>0</v>
      </c>
      <c r="W34" s="29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>
        <f t="shared" si="12"/>
        <v>75</v>
      </c>
      <c r="AK34" s="30">
        <v>75</v>
      </c>
      <c r="AL34" s="30"/>
      <c r="AM34" s="30">
        <v>0</v>
      </c>
      <c r="AN34" s="29"/>
    </row>
    <row r="35" spans="1:40" s="19" customFormat="1" ht="33" customHeight="1" hidden="1">
      <c r="A35" s="27" t="s">
        <v>5</v>
      </c>
      <c r="B35" s="28" t="s">
        <v>15</v>
      </c>
      <c r="C35" s="27"/>
      <c r="D35" s="27"/>
      <c r="E35" s="27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>
        <f t="shared" si="11"/>
        <v>72</v>
      </c>
      <c r="T35" s="40">
        <v>72</v>
      </c>
      <c r="U35" s="40"/>
      <c r="V35" s="40">
        <v>0</v>
      </c>
      <c r="W35" s="29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>
        <f t="shared" si="12"/>
        <v>72</v>
      </c>
      <c r="AK35" s="30">
        <v>72</v>
      </c>
      <c r="AL35" s="30"/>
      <c r="AM35" s="30">
        <v>0</v>
      </c>
      <c r="AN35" s="29"/>
    </row>
    <row r="36" spans="1:40" s="16" customFormat="1" ht="57" customHeight="1" hidden="1">
      <c r="A36" s="24">
        <v>2</v>
      </c>
      <c r="B36" s="26" t="s">
        <v>49</v>
      </c>
      <c r="C36" s="24"/>
      <c r="D36" s="24"/>
      <c r="E36" s="24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>
        <f t="shared" si="11"/>
        <v>789</v>
      </c>
      <c r="T36" s="37">
        <f>SUM(T37:T39)</f>
        <v>789</v>
      </c>
      <c r="U36" s="37"/>
      <c r="V36" s="37">
        <v>0</v>
      </c>
      <c r="W36" s="3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>
        <f t="shared" si="12"/>
        <v>789</v>
      </c>
      <c r="AK36" s="25">
        <f>SUM(AK37:AK39)</f>
        <v>789</v>
      </c>
      <c r="AL36" s="25"/>
      <c r="AM36" s="25">
        <v>0</v>
      </c>
      <c r="AN36" s="24"/>
    </row>
    <row r="37" spans="1:40" s="19" customFormat="1" ht="33" customHeight="1" hidden="1">
      <c r="A37" s="27" t="s">
        <v>5</v>
      </c>
      <c r="B37" s="28" t="s">
        <v>16</v>
      </c>
      <c r="C37" s="27"/>
      <c r="D37" s="27"/>
      <c r="E37" s="27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>
        <f t="shared" si="11"/>
        <v>267</v>
      </c>
      <c r="T37" s="40">
        <v>267</v>
      </c>
      <c r="U37" s="40"/>
      <c r="V37" s="40">
        <v>0</v>
      </c>
      <c r="W37" s="29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>
        <f t="shared" si="12"/>
        <v>267</v>
      </c>
      <c r="AK37" s="30">
        <v>267</v>
      </c>
      <c r="AL37" s="30"/>
      <c r="AM37" s="30">
        <v>0</v>
      </c>
      <c r="AN37" s="29"/>
    </row>
    <row r="38" spans="1:40" s="19" customFormat="1" ht="33" customHeight="1" hidden="1">
      <c r="A38" s="27" t="s">
        <v>5</v>
      </c>
      <c r="B38" s="28" t="s">
        <v>17</v>
      </c>
      <c r="C38" s="27"/>
      <c r="D38" s="27"/>
      <c r="E38" s="27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>
        <f t="shared" si="11"/>
        <v>267</v>
      </c>
      <c r="T38" s="40">
        <v>267</v>
      </c>
      <c r="U38" s="40"/>
      <c r="V38" s="40">
        <v>0</v>
      </c>
      <c r="W38" s="29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>
        <f t="shared" si="12"/>
        <v>267</v>
      </c>
      <c r="AK38" s="30">
        <v>267</v>
      </c>
      <c r="AL38" s="30"/>
      <c r="AM38" s="30">
        <v>0</v>
      </c>
      <c r="AN38" s="29"/>
    </row>
    <row r="39" spans="1:40" s="19" customFormat="1" ht="33" customHeight="1" hidden="1">
      <c r="A39" s="27" t="s">
        <v>5</v>
      </c>
      <c r="B39" s="28" t="s">
        <v>15</v>
      </c>
      <c r="C39" s="27"/>
      <c r="D39" s="27"/>
      <c r="E39" s="27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>
        <f t="shared" si="11"/>
        <v>255</v>
      </c>
      <c r="T39" s="40">
        <v>255</v>
      </c>
      <c r="U39" s="40"/>
      <c r="V39" s="40">
        <v>0</v>
      </c>
      <c r="W39" s="29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>
        <f t="shared" si="12"/>
        <v>255</v>
      </c>
      <c r="AK39" s="30">
        <v>255</v>
      </c>
      <c r="AL39" s="30"/>
      <c r="AM39" s="30">
        <v>0</v>
      </c>
      <c r="AN39" s="29"/>
    </row>
    <row r="40" spans="1:40" s="21" customFormat="1" ht="33" customHeight="1" hidden="1">
      <c r="A40" s="24">
        <v>3</v>
      </c>
      <c r="B40" s="26" t="s">
        <v>26</v>
      </c>
      <c r="C40" s="24"/>
      <c r="D40" s="24"/>
      <c r="E40" s="24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>
        <f t="shared" si="11"/>
        <v>62</v>
      </c>
      <c r="T40" s="37">
        <f>SUM(T41:T45)</f>
        <v>62</v>
      </c>
      <c r="U40" s="37"/>
      <c r="V40" s="37">
        <v>0</v>
      </c>
      <c r="W40" s="3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>
        <f t="shared" si="12"/>
        <v>62</v>
      </c>
      <c r="AK40" s="25">
        <f>SUM(AK41:AK45)</f>
        <v>62</v>
      </c>
      <c r="AL40" s="25"/>
      <c r="AM40" s="25">
        <v>0</v>
      </c>
      <c r="AN40" s="24"/>
    </row>
    <row r="41" spans="1:40" s="22" customFormat="1" ht="33" customHeight="1" hidden="1">
      <c r="A41" s="33" t="s">
        <v>5</v>
      </c>
      <c r="B41" s="28" t="s">
        <v>45</v>
      </c>
      <c r="C41" s="27"/>
      <c r="D41" s="27"/>
      <c r="E41" s="27"/>
      <c r="F41" s="4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>
        <v>35</v>
      </c>
      <c r="T41" s="40">
        <v>35</v>
      </c>
      <c r="U41" s="40"/>
      <c r="V41" s="40"/>
      <c r="W41" s="27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>
        <v>35</v>
      </c>
      <c r="AK41" s="30">
        <v>35</v>
      </c>
      <c r="AL41" s="30"/>
      <c r="AM41" s="30"/>
      <c r="AN41" s="27"/>
    </row>
    <row r="42" spans="1:40" s="22" customFormat="1" ht="33" customHeight="1" hidden="1">
      <c r="A42" s="33" t="s">
        <v>5</v>
      </c>
      <c r="B42" s="28" t="s">
        <v>44</v>
      </c>
      <c r="C42" s="27"/>
      <c r="D42" s="27"/>
      <c r="E42" s="27"/>
      <c r="F42" s="41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>
        <v>15</v>
      </c>
      <c r="T42" s="40">
        <v>15</v>
      </c>
      <c r="U42" s="40"/>
      <c r="V42" s="40"/>
      <c r="W42" s="27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>
        <v>15</v>
      </c>
      <c r="AK42" s="30">
        <v>15</v>
      </c>
      <c r="AL42" s="30"/>
      <c r="AM42" s="30"/>
      <c r="AN42" s="27"/>
    </row>
    <row r="43" spans="1:40" s="22" customFormat="1" ht="33" customHeight="1" hidden="1">
      <c r="A43" s="27" t="s">
        <v>5</v>
      </c>
      <c r="B43" s="28" t="s">
        <v>16</v>
      </c>
      <c r="C43" s="27"/>
      <c r="D43" s="27"/>
      <c r="E43" s="27"/>
      <c r="F43" s="41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>
        <v>4</v>
      </c>
      <c r="T43" s="40">
        <v>4</v>
      </c>
      <c r="U43" s="40"/>
      <c r="V43" s="40"/>
      <c r="W43" s="27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>
        <v>4</v>
      </c>
      <c r="AK43" s="30">
        <v>4</v>
      </c>
      <c r="AL43" s="30"/>
      <c r="AM43" s="30"/>
      <c r="AN43" s="27"/>
    </row>
    <row r="44" spans="1:40" s="22" customFormat="1" ht="33" customHeight="1" hidden="1">
      <c r="A44" s="27" t="s">
        <v>5</v>
      </c>
      <c r="B44" s="28" t="s">
        <v>17</v>
      </c>
      <c r="C44" s="27"/>
      <c r="D44" s="27"/>
      <c r="E44" s="27"/>
      <c r="F44" s="41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>
        <v>4</v>
      </c>
      <c r="T44" s="40">
        <v>4</v>
      </c>
      <c r="U44" s="40"/>
      <c r="V44" s="40"/>
      <c r="W44" s="27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>
        <v>4</v>
      </c>
      <c r="AK44" s="30">
        <v>4</v>
      </c>
      <c r="AL44" s="30"/>
      <c r="AM44" s="30"/>
      <c r="AN44" s="27"/>
    </row>
    <row r="45" spans="1:40" s="22" customFormat="1" ht="33" customHeight="1" hidden="1">
      <c r="A45" s="27" t="s">
        <v>5</v>
      </c>
      <c r="B45" s="28" t="s">
        <v>15</v>
      </c>
      <c r="C45" s="27"/>
      <c r="D45" s="27"/>
      <c r="E45" s="27"/>
      <c r="F45" s="4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>
        <v>4</v>
      </c>
      <c r="T45" s="40">
        <v>4</v>
      </c>
      <c r="U45" s="40"/>
      <c r="V45" s="40"/>
      <c r="W45" s="27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>
        <v>4</v>
      </c>
      <c r="AK45" s="30">
        <v>4</v>
      </c>
      <c r="AL45" s="30"/>
      <c r="AM45" s="30"/>
      <c r="AN45" s="27"/>
    </row>
    <row r="46" spans="1:40" s="21" customFormat="1" ht="57" customHeight="1" hidden="1">
      <c r="A46" s="24">
        <v>4</v>
      </c>
      <c r="B46" s="26" t="s">
        <v>46</v>
      </c>
      <c r="C46" s="24"/>
      <c r="D46" s="24"/>
      <c r="E46" s="24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>
        <f>SUM(T46:V46)</f>
        <v>441</v>
      </c>
      <c r="T46" s="37">
        <v>441</v>
      </c>
      <c r="U46" s="37"/>
      <c r="V46" s="37"/>
      <c r="W46" s="3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>
        <f>SUM(AK46:AM46)</f>
        <v>441</v>
      </c>
      <c r="AK46" s="25">
        <v>441</v>
      </c>
      <c r="AL46" s="25"/>
      <c r="AM46" s="25"/>
      <c r="AN46" s="24"/>
    </row>
    <row r="47" spans="1:40" s="21" customFormat="1" ht="47.25" customHeight="1" hidden="1">
      <c r="A47" s="24">
        <v>5</v>
      </c>
      <c r="B47" s="26" t="s">
        <v>27</v>
      </c>
      <c r="C47" s="24"/>
      <c r="D47" s="24"/>
      <c r="E47" s="24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>
        <f>T47+V47</f>
        <v>57</v>
      </c>
      <c r="T47" s="37">
        <f>SUM(T48:T51)</f>
        <v>57</v>
      </c>
      <c r="U47" s="37"/>
      <c r="V47" s="37">
        <v>0</v>
      </c>
      <c r="W47" s="3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>
        <f>AK47+AM47</f>
        <v>57</v>
      </c>
      <c r="AK47" s="25">
        <f>SUM(AK48:AK51)</f>
        <v>57</v>
      </c>
      <c r="AL47" s="25"/>
      <c r="AM47" s="25">
        <v>0</v>
      </c>
      <c r="AN47" s="24"/>
    </row>
    <row r="48" spans="1:40" s="22" customFormat="1" ht="33" customHeight="1" hidden="1">
      <c r="A48" s="33" t="s">
        <v>5</v>
      </c>
      <c r="B48" s="28" t="s">
        <v>45</v>
      </c>
      <c r="C48" s="27"/>
      <c r="D48" s="27"/>
      <c r="E48" s="27"/>
      <c r="F48" s="41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>
        <v>42</v>
      </c>
      <c r="T48" s="40">
        <v>42</v>
      </c>
      <c r="U48" s="40"/>
      <c r="V48" s="40"/>
      <c r="W48" s="27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>
        <v>42</v>
      </c>
      <c r="AK48" s="30">
        <v>42</v>
      </c>
      <c r="AL48" s="30"/>
      <c r="AM48" s="30"/>
      <c r="AN48" s="27"/>
    </row>
    <row r="49" spans="1:40" s="22" customFormat="1" ht="33" customHeight="1" hidden="1">
      <c r="A49" s="27" t="s">
        <v>5</v>
      </c>
      <c r="B49" s="28" t="s">
        <v>16</v>
      </c>
      <c r="C49" s="27"/>
      <c r="D49" s="27"/>
      <c r="E49" s="27"/>
      <c r="F49" s="41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>
        <v>5</v>
      </c>
      <c r="T49" s="40">
        <v>5</v>
      </c>
      <c r="U49" s="40"/>
      <c r="V49" s="40"/>
      <c r="W49" s="27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>
        <v>5</v>
      </c>
      <c r="AK49" s="30">
        <v>5</v>
      </c>
      <c r="AL49" s="30"/>
      <c r="AM49" s="30"/>
      <c r="AN49" s="27"/>
    </row>
    <row r="50" spans="1:40" s="22" customFormat="1" ht="33" customHeight="1" hidden="1">
      <c r="A50" s="27" t="s">
        <v>5</v>
      </c>
      <c r="B50" s="28" t="s">
        <v>17</v>
      </c>
      <c r="C50" s="27"/>
      <c r="D50" s="27"/>
      <c r="E50" s="27"/>
      <c r="F50" s="41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>
        <v>5</v>
      </c>
      <c r="T50" s="40">
        <v>5</v>
      </c>
      <c r="U50" s="40"/>
      <c r="V50" s="40"/>
      <c r="W50" s="27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>
        <v>5</v>
      </c>
      <c r="AK50" s="30">
        <v>5</v>
      </c>
      <c r="AL50" s="30"/>
      <c r="AM50" s="30"/>
      <c r="AN50" s="27"/>
    </row>
    <row r="51" spans="1:40" s="22" customFormat="1" ht="33" customHeight="1" hidden="1">
      <c r="A51" s="27" t="s">
        <v>5</v>
      </c>
      <c r="B51" s="28" t="s">
        <v>15</v>
      </c>
      <c r="C51" s="27"/>
      <c r="D51" s="27"/>
      <c r="E51" s="27"/>
      <c r="F51" s="41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>
        <v>5</v>
      </c>
      <c r="T51" s="40">
        <v>5</v>
      </c>
      <c r="U51" s="40"/>
      <c r="V51" s="40"/>
      <c r="W51" s="27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>
        <v>5</v>
      </c>
      <c r="AK51" s="30">
        <v>5</v>
      </c>
      <c r="AL51" s="30"/>
      <c r="AM51" s="30"/>
      <c r="AN51" s="27"/>
    </row>
    <row r="52" spans="1:40" s="16" customFormat="1" ht="33.75" customHeight="1">
      <c r="A52" s="24" t="s">
        <v>4</v>
      </c>
      <c r="B52" s="26" t="s">
        <v>73</v>
      </c>
      <c r="C52" s="24"/>
      <c r="D52" s="24"/>
      <c r="E52" s="24"/>
      <c r="F52" s="38"/>
      <c r="G52" s="37">
        <f>G53</f>
        <v>6877</v>
      </c>
      <c r="H52" s="37">
        <f aca="true" t="shared" si="13" ref="H52:V52">H53</f>
        <v>5191</v>
      </c>
      <c r="I52" s="37">
        <f t="shared" si="13"/>
        <v>1300</v>
      </c>
      <c r="J52" s="37">
        <f t="shared" si="13"/>
        <v>436</v>
      </c>
      <c r="K52" s="37">
        <f t="shared" si="13"/>
        <v>6877</v>
      </c>
      <c r="L52" s="37">
        <f t="shared" si="13"/>
        <v>5191</v>
      </c>
      <c r="M52" s="37">
        <f t="shared" si="13"/>
        <v>1300</v>
      </c>
      <c r="N52" s="37">
        <f t="shared" si="13"/>
        <v>436</v>
      </c>
      <c r="O52" s="37">
        <f t="shared" si="13"/>
        <v>3699</v>
      </c>
      <c r="P52" s="37">
        <f t="shared" si="13"/>
        <v>2192</v>
      </c>
      <c r="Q52" s="37">
        <f t="shared" si="13"/>
        <v>1300</v>
      </c>
      <c r="R52" s="37">
        <f t="shared" si="13"/>
        <v>207</v>
      </c>
      <c r="S52" s="37">
        <f t="shared" si="13"/>
        <v>3228</v>
      </c>
      <c r="T52" s="37">
        <f t="shared" si="13"/>
        <v>2999</v>
      </c>
      <c r="U52" s="37">
        <f t="shared" si="13"/>
        <v>0</v>
      </c>
      <c r="V52" s="37">
        <f t="shared" si="13"/>
        <v>229</v>
      </c>
      <c r="W52" s="35"/>
      <c r="X52" s="25">
        <f>X53</f>
        <v>6877</v>
      </c>
      <c r="Y52" s="25">
        <f aca="true" t="shared" si="14" ref="Y52:AM52">Y53</f>
        <v>5191</v>
      </c>
      <c r="Z52" s="25">
        <f t="shared" si="14"/>
        <v>1300</v>
      </c>
      <c r="AA52" s="25">
        <f t="shared" si="14"/>
        <v>436</v>
      </c>
      <c r="AB52" s="25">
        <f t="shared" si="14"/>
        <v>6877</v>
      </c>
      <c r="AC52" s="25">
        <f t="shared" si="14"/>
        <v>5191</v>
      </c>
      <c r="AD52" s="25">
        <f t="shared" si="14"/>
        <v>1300</v>
      </c>
      <c r="AE52" s="25">
        <f t="shared" si="14"/>
        <v>436</v>
      </c>
      <c r="AF52" s="25">
        <f t="shared" si="14"/>
        <v>3699</v>
      </c>
      <c r="AG52" s="25">
        <f t="shared" si="14"/>
        <v>2192</v>
      </c>
      <c r="AH52" s="25">
        <f t="shared" si="14"/>
        <v>1300</v>
      </c>
      <c r="AI52" s="25">
        <f t="shared" si="14"/>
        <v>207</v>
      </c>
      <c r="AJ52" s="25">
        <f t="shared" si="14"/>
        <v>3228</v>
      </c>
      <c r="AK52" s="25">
        <f t="shared" si="14"/>
        <v>2999</v>
      </c>
      <c r="AL52" s="25">
        <f t="shared" si="14"/>
        <v>0</v>
      </c>
      <c r="AM52" s="25">
        <f t="shared" si="14"/>
        <v>229</v>
      </c>
      <c r="AN52" s="24"/>
    </row>
    <row r="53" spans="1:40" s="16" customFormat="1" ht="34.5" customHeight="1">
      <c r="A53" s="24">
        <v>1</v>
      </c>
      <c r="B53" s="26" t="s">
        <v>47</v>
      </c>
      <c r="C53" s="24"/>
      <c r="D53" s="24"/>
      <c r="E53" s="24"/>
      <c r="F53" s="37"/>
      <c r="G53" s="37">
        <f>G54+G58</f>
        <v>6877</v>
      </c>
      <c r="H53" s="37">
        <f aca="true" t="shared" si="15" ref="H53:V53">H54+H58</f>
        <v>5191</v>
      </c>
      <c r="I53" s="37">
        <f t="shared" si="15"/>
        <v>1300</v>
      </c>
      <c r="J53" s="37">
        <f t="shared" si="15"/>
        <v>436</v>
      </c>
      <c r="K53" s="37">
        <f t="shared" si="15"/>
        <v>6877</v>
      </c>
      <c r="L53" s="37">
        <f t="shared" si="15"/>
        <v>5191</v>
      </c>
      <c r="M53" s="37">
        <f t="shared" si="15"/>
        <v>1300</v>
      </c>
      <c r="N53" s="37">
        <f t="shared" si="15"/>
        <v>436</v>
      </c>
      <c r="O53" s="37">
        <f t="shared" si="15"/>
        <v>3699</v>
      </c>
      <c r="P53" s="37">
        <f t="shared" si="15"/>
        <v>2192</v>
      </c>
      <c r="Q53" s="37">
        <f t="shared" si="15"/>
        <v>1300</v>
      </c>
      <c r="R53" s="37">
        <f t="shared" si="15"/>
        <v>207</v>
      </c>
      <c r="S53" s="37">
        <f t="shared" si="15"/>
        <v>3228</v>
      </c>
      <c r="T53" s="37">
        <f t="shared" si="15"/>
        <v>2999</v>
      </c>
      <c r="U53" s="37">
        <f t="shared" si="15"/>
        <v>0</v>
      </c>
      <c r="V53" s="37">
        <f t="shared" si="15"/>
        <v>229</v>
      </c>
      <c r="W53" s="25"/>
      <c r="X53" s="25">
        <f>X54+X58</f>
        <v>6877</v>
      </c>
      <c r="Y53" s="25">
        <f aca="true" t="shared" si="16" ref="Y53:AM53">Y54+Y58</f>
        <v>5191</v>
      </c>
      <c r="Z53" s="25">
        <f t="shared" si="16"/>
        <v>1300</v>
      </c>
      <c r="AA53" s="25">
        <f t="shared" si="16"/>
        <v>436</v>
      </c>
      <c r="AB53" s="25">
        <f t="shared" si="16"/>
        <v>6877</v>
      </c>
      <c r="AC53" s="25">
        <f t="shared" si="16"/>
        <v>5191</v>
      </c>
      <c r="AD53" s="25">
        <f t="shared" si="16"/>
        <v>1300</v>
      </c>
      <c r="AE53" s="25">
        <f t="shared" si="16"/>
        <v>436</v>
      </c>
      <c r="AF53" s="25">
        <f t="shared" si="16"/>
        <v>3699</v>
      </c>
      <c r="AG53" s="25">
        <f t="shared" si="16"/>
        <v>2192</v>
      </c>
      <c r="AH53" s="25">
        <f t="shared" si="16"/>
        <v>1300</v>
      </c>
      <c r="AI53" s="25">
        <f t="shared" si="16"/>
        <v>207</v>
      </c>
      <c r="AJ53" s="25">
        <f t="shared" si="16"/>
        <v>3228</v>
      </c>
      <c r="AK53" s="25">
        <f t="shared" si="16"/>
        <v>2999</v>
      </c>
      <c r="AL53" s="25">
        <f t="shared" si="16"/>
        <v>0</v>
      </c>
      <c r="AM53" s="25">
        <f t="shared" si="16"/>
        <v>229</v>
      </c>
      <c r="AN53" s="24"/>
    </row>
    <row r="54" spans="1:40" s="16" customFormat="1" ht="40.5" customHeight="1">
      <c r="A54" s="24" t="s">
        <v>8</v>
      </c>
      <c r="B54" s="26" t="s">
        <v>61</v>
      </c>
      <c r="C54" s="24"/>
      <c r="D54" s="24"/>
      <c r="E54" s="24"/>
      <c r="F54" s="38"/>
      <c r="G54" s="37">
        <f>SUM(G55:G57)</f>
        <v>5397</v>
      </c>
      <c r="H54" s="37">
        <f aca="true" t="shared" si="17" ref="H54:V54">SUM(H55:H57)</f>
        <v>3846</v>
      </c>
      <c r="I54" s="37">
        <f t="shared" si="17"/>
        <v>1300</v>
      </c>
      <c r="J54" s="37">
        <f t="shared" si="17"/>
        <v>301</v>
      </c>
      <c r="K54" s="37">
        <f t="shared" si="17"/>
        <v>5397</v>
      </c>
      <c r="L54" s="37">
        <f t="shared" si="17"/>
        <v>3846</v>
      </c>
      <c r="M54" s="37">
        <f t="shared" si="17"/>
        <v>1300</v>
      </c>
      <c r="N54" s="37">
        <f t="shared" si="17"/>
        <v>301</v>
      </c>
      <c r="O54" s="37">
        <f t="shared" si="17"/>
        <v>3699</v>
      </c>
      <c r="P54" s="37">
        <f t="shared" si="17"/>
        <v>2192</v>
      </c>
      <c r="Q54" s="37">
        <f t="shared" si="17"/>
        <v>1300</v>
      </c>
      <c r="R54" s="37">
        <f t="shared" si="17"/>
        <v>207</v>
      </c>
      <c r="S54" s="37">
        <f t="shared" si="17"/>
        <v>1748</v>
      </c>
      <c r="T54" s="37">
        <f t="shared" si="17"/>
        <v>1654</v>
      </c>
      <c r="U54" s="37">
        <f t="shared" si="17"/>
        <v>0</v>
      </c>
      <c r="V54" s="37">
        <f t="shared" si="17"/>
        <v>94</v>
      </c>
      <c r="W54" s="35"/>
      <c r="X54" s="25">
        <f>SUM(X55:X57)</f>
        <v>5397</v>
      </c>
      <c r="Y54" s="25">
        <f aca="true" t="shared" si="18" ref="Y54:AM54">SUM(Y55:Y57)</f>
        <v>3846</v>
      </c>
      <c r="Z54" s="25">
        <f t="shared" si="18"/>
        <v>1300</v>
      </c>
      <c r="AA54" s="25">
        <f t="shared" si="18"/>
        <v>301</v>
      </c>
      <c r="AB54" s="25">
        <f t="shared" si="18"/>
        <v>5397</v>
      </c>
      <c r="AC54" s="25">
        <f t="shared" si="18"/>
        <v>3846</v>
      </c>
      <c r="AD54" s="25">
        <f t="shared" si="18"/>
        <v>1300</v>
      </c>
      <c r="AE54" s="25">
        <f t="shared" si="18"/>
        <v>301</v>
      </c>
      <c r="AF54" s="25">
        <f t="shared" si="18"/>
        <v>3699</v>
      </c>
      <c r="AG54" s="25">
        <f t="shared" si="18"/>
        <v>2192</v>
      </c>
      <c r="AH54" s="25">
        <f t="shared" si="18"/>
        <v>1300</v>
      </c>
      <c r="AI54" s="25">
        <f t="shared" si="18"/>
        <v>207</v>
      </c>
      <c r="AJ54" s="25">
        <f t="shared" si="18"/>
        <v>1748</v>
      </c>
      <c r="AK54" s="25">
        <f t="shared" si="18"/>
        <v>1654</v>
      </c>
      <c r="AL54" s="25">
        <f t="shared" si="18"/>
        <v>0</v>
      </c>
      <c r="AM54" s="25">
        <f t="shared" si="18"/>
        <v>94</v>
      </c>
      <c r="AN54" s="24"/>
    </row>
    <row r="55" spans="1:40" s="15" customFormat="1" ht="75.75" customHeight="1">
      <c r="A55" s="28">
        <v>1</v>
      </c>
      <c r="B55" s="28" t="s">
        <v>62</v>
      </c>
      <c r="C55" s="27" t="s">
        <v>15</v>
      </c>
      <c r="D55" s="27" t="s">
        <v>51</v>
      </c>
      <c r="E55" s="27" t="s">
        <v>63</v>
      </c>
      <c r="F55" s="41" t="s">
        <v>64</v>
      </c>
      <c r="G55" s="42">
        <f>H55+I55+J55</f>
        <v>3095</v>
      </c>
      <c r="H55" s="42">
        <v>1643</v>
      </c>
      <c r="I55" s="42">
        <v>1300</v>
      </c>
      <c r="J55" s="42">
        <v>152</v>
      </c>
      <c r="K55" s="42">
        <f>L55+M55+N55</f>
        <v>3095</v>
      </c>
      <c r="L55" s="42">
        <v>1643</v>
      </c>
      <c r="M55" s="42">
        <v>1300</v>
      </c>
      <c r="N55" s="42">
        <v>152</v>
      </c>
      <c r="O55" s="42">
        <v>2508</v>
      </c>
      <c r="P55" s="42">
        <v>1109</v>
      </c>
      <c r="Q55" s="42">
        <v>1300</v>
      </c>
      <c r="R55" s="42">
        <v>99</v>
      </c>
      <c r="S55" s="40">
        <v>587</v>
      </c>
      <c r="T55" s="42">
        <v>534</v>
      </c>
      <c r="U55" s="42">
        <v>0</v>
      </c>
      <c r="V55" s="42">
        <v>53</v>
      </c>
      <c r="W55" s="27" t="s">
        <v>64</v>
      </c>
      <c r="X55" s="34">
        <f>Y55+Z55+AA55</f>
        <v>3095</v>
      </c>
      <c r="Y55" s="34">
        <v>1643</v>
      </c>
      <c r="Z55" s="34">
        <v>1300</v>
      </c>
      <c r="AA55" s="34">
        <v>152</v>
      </c>
      <c r="AB55" s="34">
        <f>AC55+AD55+AE55</f>
        <v>3095</v>
      </c>
      <c r="AC55" s="34">
        <v>1643</v>
      </c>
      <c r="AD55" s="34">
        <v>1300</v>
      </c>
      <c r="AE55" s="34">
        <v>152</v>
      </c>
      <c r="AF55" s="34">
        <v>2508</v>
      </c>
      <c r="AG55" s="34">
        <v>1109</v>
      </c>
      <c r="AH55" s="34">
        <v>1300</v>
      </c>
      <c r="AI55" s="34">
        <v>99</v>
      </c>
      <c r="AJ55" s="30">
        <v>587</v>
      </c>
      <c r="AK55" s="34">
        <v>534</v>
      </c>
      <c r="AL55" s="34">
        <v>0</v>
      </c>
      <c r="AM55" s="34">
        <v>53</v>
      </c>
      <c r="AN55" s="27"/>
    </row>
    <row r="56" spans="1:40" s="15" customFormat="1" ht="96.75" customHeight="1">
      <c r="A56" s="28">
        <v>2</v>
      </c>
      <c r="B56" s="28" t="s">
        <v>33</v>
      </c>
      <c r="C56" s="27" t="s">
        <v>16</v>
      </c>
      <c r="D56" s="27" t="s">
        <v>51</v>
      </c>
      <c r="E56" s="27" t="s">
        <v>23</v>
      </c>
      <c r="F56" s="41" t="s">
        <v>65</v>
      </c>
      <c r="G56" s="42">
        <v>1227</v>
      </c>
      <c r="H56" s="42">
        <v>1189</v>
      </c>
      <c r="I56" s="42"/>
      <c r="J56" s="42">
        <v>88</v>
      </c>
      <c r="K56" s="42">
        <v>1227</v>
      </c>
      <c r="L56" s="42">
        <v>1189</v>
      </c>
      <c r="M56" s="42"/>
      <c r="N56" s="42">
        <v>88</v>
      </c>
      <c r="O56" s="42">
        <v>692</v>
      </c>
      <c r="P56" s="42">
        <v>629</v>
      </c>
      <c r="Q56" s="42"/>
      <c r="R56" s="42">
        <v>63</v>
      </c>
      <c r="S56" s="40">
        <v>585</v>
      </c>
      <c r="T56" s="42">
        <v>560</v>
      </c>
      <c r="U56" s="42">
        <v>0</v>
      </c>
      <c r="V56" s="42">
        <v>25</v>
      </c>
      <c r="W56" s="27" t="s">
        <v>65</v>
      </c>
      <c r="X56" s="34">
        <v>1227</v>
      </c>
      <c r="Y56" s="34">
        <v>1189</v>
      </c>
      <c r="Z56" s="34"/>
      <c r="AA56" s="34">
        <v>88</v>
      </c>
      <c r="AB56" s="34">
        <v>1227</v>
      </c>
      <c r="AC56" s="34">
        <v>1189</v>
      </c>
      <c r="AD56" s="34"/>
      <c r="AE56" s="34">
        <v>88</v>
      </c>
      <c r="AF56" s="34">
        <v>692</v>
      </c>
      <c r="AG56" s="34">
        <v>629</v>
      </c>
      <c r="AH56" s="34"/>
      <c r="AI56" s="34">
        <v>63</v>
      </c>
      <c r="AJ56" s="30">
        <v>585</v>
      </c>
      <c r="AK56" s="34">
        <v>560</v>
      </c>
      <c r="AL56" s="34">
        <v>0</v>
      </c>
      <c r="AM56" s="34">
        <v>25</v>
      </c>
      <c r="AN56" s="27"/>
    </row>
    <row r="57" spans="1:40" s="15" customFormat="1" ht="84" customHeight="1">
      <c r="A57" s="28">
        <v>3</v>
      </c>
      <c r="B57" s="28" t="s">
        <v>32</v>
      </c>
      <c r="C57" s="27" t="s">
        <v>17</v>
      </c>
      <c r="D57" s="27" t="s">
        <v>51</v>
      </c>
      <c r="E57" s="27" t="s">
        <v>23</v>
      </c>
      <c r="F57" s="41" t="s">
        <v>66</v>
      </c>
      <c r="G57" s="42">
        <v>1075</v>
      </c>
      <c r="H57" s="42">
        <v>1014</v>
      </c>
      <c r="I57" s="42"/>
      <c r="J57" s="42">
        <v>61</v>
      </c>
      <c r="K57" s="42">
        <v>1075</v>
      </c>
      <c r="L57" s="42">
        <v>1014</v>
      </c>
      <c r="M57" s="42"/>
      <c r="N57" s="42">
        <v>61</v>
      </c>
      <c r="O57" s="42">
        <v>499</v>
      </c>
      <c r="P57" s="42">
        <v>454</v>
      </c>
      <c r="Q57" s="42"/>
      <c r="R57" s="42">
        <v>45</v>
      </c>
      <c r="S57" s="40">
        <v>576</v>
      </c>
      <c r="T57" s="42">
        <v>560</v>
      </c>
      <c r="U57" s="42">
        <v>0</v>
      </c>
      <c r="V57" s="42">
        <v>16</v>
      </c>
      <c r="W57" s="27" t="s">
        <v>66</v>
      </c>
      <c r="X57" s="34">
        <v>1075</v>
      </c>
      <c r="Y57" s="34">
        <v>1014</v>
      </c>
      <c r="Z57" s="34"/>
      <c r="AA57" s="34">
        <v>61</v>
      </c>
      <c r="AB57" s="34">
        <v>1075</v>
      </c>
      <c r="AC57" s="34">
        <v>1014</v>
      </c>
      <c r="AD57" s="34"/>
      <c r="AE57" s="34">
        <v>61</v>
      </c>
      <c r="AF57" s="34">
        <v>499</v>
      </c>
      <c r="AG57" s="34">
        <v>454</v>
      </c>
      <c r="AH57" s="34"/>
      <c r="AI57" s="34">
        <v>45</v>
      </c>
      <c r="AJ57" s="30">
        <v>576</v>
      </c>
      <c r="AK57" s="34">
        <v>560</v>
      </c>
      <c r="AL57" s="34">
        <v>0</v>
      </c>
      <c r="AM57" s="34">
        <v>16</v>
      </c>
      <c r="AN57" s="27"/>
    </row>
    <row r="58" spans="1:40" s="16" customFormat="1" ht="42" customHeight="1">
      <c r="A58" s="24" t="s">
        <v>9</v>
      </c>
      <c r="B58" s="26" t="s">
        <v>74</v>
      </c>
      <c r="C58" s="24"/>
      <c r="D58" s="24"/>
      <c r="E58" s="24"/>
      <c r="F58" s="37">
        <f>SUM(F59:F59)</f>
        <v>0</v>
      </c>
      <c r="G58" s="37">
        <f>SUM(G59:G59)</f>
        <v>1480</v>
      </c>
      <c r="H58" s="37">
        <f aca="true" t="shared" si="19" ref="H58:V58">SUM(H59:H59)</f>
        <v>1345</v>
      </c>
      <c r="I58" s="37">
        <f t="shared" si="19"/>
        <v>0</v>
      </c>
      <c r="J58" s="37">
        <f t="shared" si="19"/>
        <v>135</v>
      </c>
      <c r="K58" s="37">
        <f t="shared" si="19"/>
        <v>1480</v>
      </c>
      <c r="L58" s="37">
        <f t="shared" si="19"/>
        <v>1345</v>
      </c>
      <c r="M58" s="37">
        <f t="shared" si="19"/>
        <v>0</v>
      </c>
      <c r="N58" s="37">
        <f t="shared" si="19"/>
        <v>135</v>
      </c>
      <c r="O58" s="37">
        <f t="shared" si="19"/>
        <v>0</v>
      </c>
      <c r="P58" s="37">
        <f t="shared" si="19"/>
        <v>0</v>
      </c>
      <c r="Q58" s="37">
        <f t="shared" si="19"/>
        <v>0</v>
      </c>
      <c r="R58" s="37">
        <f t="shared" si="19"/>
        <v>0</v>
      </c>
      <c r="S58" s="37">
        <f t="shared" si="19"/>
        <v>1480</v>
      </c>
      <c r="T58" s="37">
        <f t="shared" si="19"/>
        <v>1345</v>
      </c>
      <c r="U58" s="37">
        <f t="shared" si="19"/>
        <v>0</v>
      </c>
      <c r="V58" s="37">
        <f t="shared" si="19"/>
        <v>135</v>
      </c>
      <c r="W58" s="25">
        <f>SUM(W59:W59)</f>
        <v>0</v>
      </c>
      <c r="X58" s="25">
        <f>SUM(X59:X59)</f>
        <v>1480</v>
      </c>
      <c r="Y58" s="25">
        <f aca="true" t="shared" si="20" ref="Y58:AM58">SUM(Y59:Y59)</f>
        <v>1345</v>
      </c>
      <c r="Z58" s="25">
        <f t="shared" si="20"/>
        <v>0</v>
      </c>
      <c r="AA58" s="25">
        <f t="shared" si="20"/>
        <v>135</v>
      </c>
      <c r="AB58" s="25">
        <f t="shared" si="20"/>
        <v>1480</v>
      </c>
      <c r="AC58" s="25">
        <f t="shared" si="20"/>
        <v>1345</v>
      </c>
      <c r="AD58" s="25">
        <f t="shared" si="20"/>
        <v>0</v>
      </c>
      <c r="AE58" s="25">
        <f t="shared" si="20"/>
        <v>135</v>
      </c>
      <c r="AF58" s="25">
        <f t="shared" si="20"/>
        <v>0</v>
      </c>
      <c r="AG58" s="25">
        <f t="shared" si="20"/>
        <v>0</v>
      </c>
      <c r="AH58" s="25">
        <f t="shared" si="20"/>
        <v>0</v>
      </c>
      <c r="AI58" s="25">
        <f t="shared" si="20"/>
        <v>0</v>
      </c>
      <c r="AJ58" s="25">
        <f t="shared" si="20"/>
        <v>1480</v>
      </c>
      <c r="AK58" s="25">
        <f t="shared" si="20"/>
        <v>1345</v>
      </c>
      <c r="AL58" s="25">
        <f t="shared" si="20"/>
        <v>0</v>
      </c>
      <c r="AM58" s="25">
        <f t="shared" si="20"/>
        <v>135</v>
      </c>
      <c r="AN58" s="24"/>
    </row>
    <row r="59" spans="1:40" s="15" customFormat="1" ht="78" customHeight="1">
      <c r="A59" s="28" t="s">
        <v>69</v>
      </c>
      <c r="B59" s="28" t="s">
        <v>70</v>
      </c>
      <c r="C59" s="27" t="s">
        <v>16</v>
      </c>
      <c r="D59" s="27" t="s">
        <v>51</v>
      </c>
      <c r="E59" s="27" t="s">
        <v>34</v>
      </c>
      <c r="F59" s="41" t="s">
        <v>71</v>
      </c>
      <c r="G59" s="42">
        <v>1480</v>
      </c>
      <c r="H59" s="42">
        <v>1345</v>
      </c>
      <c r="I59" s="42"/>
      <c r="J59" s="42">
        <v>135</v>
      </c>
      <c r="K59" s="42">
        <v>1480</v>
      </c>
      <c r="L59" s="42">
        <v>1345</v>
      </c>
      <c r="M59" s="42"/>
      <c r="N59" s="42">
        <v>135</v>
      </c>
      <c r="O59" s="42"/>
      <c r="P59" s="42"/>
      <c r="Q59" s="42"/>
      <c r="R59" s="42"/>
      <c r="S59" s="40">
        <v>1480</v>
      </c>
      <c r="T59" s="42">
        <v>1345</v>
      </c>
      <c r="U59" s="42"/>
      <c r="V59" s="42">
        <v>135</v>
      </c>
      <c r="W59" s="27" t="s">
        <v>71</v>
      </c>
      <c r="X59" s="34">
        <v>1480</v>
      </c>
      <c r="Y59" s="34">
        <v>1345</v>
      </c>
      <c r="Z59" s="34"/>
      <c r="AA59" s="34">
        <v>135</v>
      </c>
      <c r="AB59" s="34">
        <v>1480</v>
      </c>
      <c r="AC59" s="34">
        <v>1345</v>
      </c>
      <c r="AD59" s="34"/>
      <c r="AE59" s="34">
        <v>135</v>
      </c>
      <c r="AF59" s="34"/>
      <c r="AG59" s="34"/>
      <c r="AH59" s="34"/>
      <c r="AI59" s="34"/>
      <c r="AJ59" s="30">
        <v>1480</v>
      </c>
      <c r="AK59" s="34">
        <v>1345</v>
      </c>
      <c r="AL59" s="34"/>
      <c r="AM59" s="34">
        <v>135</v>
      </c>
      <c r="AN59" s="27"/>
    </row>
    <row r="60" spans="1:5" ht="27.75" customHeight="1">
      <c r="A60" s="54"/>
      <c r="B60" s="54"/>
      <c r="C60" s="54"/>
      <c r="D60" s="54"/>
      <c r="E60" s="54"/>
    </row>
  </sheetData>
  <sheetProtection/>
  <mergeCells count="42">
    <mergeCell ref="C7:C10"/>
    <mergeCell ref="D7:D10"/>
    <mergeCell ref="E7:E10"/>
    <mergeCell ref="T9:V9"/>
    <mergeCell ref="K9:K10"/>
    <mergeCell ref="L9:N9"/>
    <mergeCell ref="H9:J9"/>
    <mergeCell ref="G9:G10"/>
    <mergeCell ref="F9:F10"/>
    <mergeCell ref="K8:N8"/>
    <mergeCell ref="AN12:AN30"/>
    <mergeCell ref="AN7:AN10"/>
    <mergeCell ref="O9:O10"/>
    <mergeCell ref="S8:V8"/>
    <mergeCell ref="S9:S10"/>
    <mergeCell ref="A4:AN4"/>
    <mergeCell ref="A5:AN5"/>
    <mergeCell ref="A7:A10"/>
    <mergeCell ref="B7:B10"/>
    <mergeCell ref="F7:V7"/>
    <mergeCell ref="O8:R8"/>
    <mergeCell ref="F8:J8"/>
    <mergeCell ref="X9:X10"/>
    <mergeCell ref="Y9:AA9"/>
    <mergeCell ref="AB9:AB10"/>
    <mergeCell ref="AC9:AE9"/>
    <mergeCell ref="A60:E60"/>
    <mergeCell ref="A1:AN1"/>
    <mergeCell ref="A6:AN6"/>
    <mergeCell ref="A2:AN2"/>
    <mergeCell ref="A3:AN3"/>
    <mergeCell ref="P9:R9"/>
    <mergeCell ref="AF9:AF10"/>
    <mergeCell ref="AG9:AI9"/>
    <mergeCell ref="AJ9:AJ10"/>
    <mergeCell ref="AK9:AM9"/>
    <mergeCell ref="W7:AM7"/>
    <mergeCell ref="W8:AA8"/>
    <mergeCell ref="AB8:AE8"/>
    <mergeCell ref="AF8:AI8"/>
    <mergeCell ref="AJ8:AM8"/>
    <mergeCell ref="W9:W10"/>
  </mergeCells>
  <printOptions/>
  <pageMargins left="0.2362204724409449" right="0.15748031496062992" top="0.88" bottom="0.5905511811023623" header="0.56" footer="0.2755905511811024"/>
  <pageSetup horizontalDpi="600" verticalDpi="600" orientation="landscape" paperSize="9" scale="55" r:id="rId1"/>
  <headerFooter>
    <oddHeader>&amp;R&amp;12Biểu số 04/ĐT-GNBV</oddHeader>
    <oddFooter>&amp;R&amp;12Trang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Luc</dc:creator>
  <cp:keywords/>
  <dc:description/>
  <cp:lastModifiedBy>Windows User</cp:lastModifiedBy>
  <cp:lastPrinted>2019-12-13T03:57:24Z</cp:lastPrinted>
  <dcterms:created xsi:type="dcterms:W3CDTF">2017-11-20T03:08:12Z</dcterms:created>
  <dcterms:modified xsi:type="dcterms:W3CDTF">2020-04-23T01:21:38Z</dcterms:modified>
  <cp:category/>
  <cp:version/>
  <cp:contentType/>
  <cp:contentStatus/>
</cp:coreProperties>
</file>