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3040" windowHeight="7170" activeTab="1"/>
  </bookViews>
  <sheets>
    <sheet name="Giai đoạn 2025" sheetId="1" r:id="rId1"/>
    <sheet name="Giai đoạn 2030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D31" i="2" l="1"/>
  <c r="E31" i="2"/>
  <c r="F31" i="2"/>
  <c r="G31" i="2"/>
  <c r="H31" i="2"/>
  <c r="I31" i="2"/>
  <c r="J31" i="2"/>
  <c r="K31" i="2"/>
  <c r="L31" i="2"/>
  <c r="C31" i="2"/>
  <c r="D31" i="1"/>
  <c r="E31" i="1"/>
  <c r="F31" i="1"/>
  <c r="G31" i="1"/>
  <c r="H31" i="1"/>
  <c r="I31" i="1"/>
  <c r="J31" i="1"/>
  <c r="K31" i="1"/>
  <c r="L31" i="1"/>
  <c r="M31" i="1"/>
  <c r="N31" i="1"/>
  <c r="C31" i="1"/>
  <c r="E23" i="2" l="1"/>
  <c r="G23" i="2"/>
  <c r="I23" i="2"/>
  <c r="K23" i="2"/>
  <c r="C23" i="2"/>
  <c r="L30" i="2"/>
  <c r="J30" i="2"/>
  <c r="H30" i="2"/>
  <c r="F30" i="2"/>
  <c r="L29" i="2"/>
  <c r="J29" i="2"/>
  <c r="H29" i="2"/>
  <c r="F29" i="2"/>
  <c r="L28" i="2"/>
  <c r="J28" i="2"/>
  <c r="H28" i="2"/>
  <c r="F28" i="2"/>
  <c r="D28" i="2"/>
  <c r="L27" i="2"/>
  <c r="J27" i="2"/>
  <c r="H27" i="2"/>
  <c r="F27" i="2"/>
  <c r="D27" i="2"/>
  <c r="L26" i="2"/>
  <c r="J26" i="2"/>
  <c r="H26" i="2"/>
  <c r="F26" i="2"/>
  <c r="D26" i="2"/>
  <c r="L25" i="2"/>
  <c r="J25" i="2"/>
  <c r="H25" i="2"/>
  <c r="F25" i="2"/>
  <c r="D25" i="2"/>
  <c r="L24" i="2"/>
  <c r="J24" i="2"/>
  <c r="H24" i="2"/>
  <c r="H23" i="2" s="1"/>
  <c r="F24" i="2"/>
  <c r="D24" i="2"/>
  <c r="N30" i="1"/>
  <c r="N29" i="1"/>
  <c r="N28" i="1"/>
  <c r="L28" i="1"/>
  <c r="J28" i="1"/>
  <c r="H28" i="1"/>
  <c r="N27" i="1"/>
  <c r="L27" i="1"/>
  <c r="J27" i="1"/>
  <c r="H27" i="1"/>
  <c r="F27" i="1"/>
  <c r="N26" i="1"/>
  <c r="L26" i="1"/>
  <c r="J26" i="1"/>
  <c r="H26" i="1"/>
  <c r="F26" i="1"/>
  <c r="N25" i="1"/>
  <c r="L25" i="1"/>
  <c r="J25" i="1"/>
  <c r="H25" i="1"/>
  <c r="F25" i="1"/>
  <c r="N24" i="1"/>
  <c r="L24" i="1"/>
  <c r="J24" i="1"/>
  <c r="H24" i="1"/>
  <c r="F24" i="1"/>
  <c r="M23" i="1"/>
  <c r="K23" i="1"/>
  <c r="I23" i="1"/>
  <c r="G23" i="1"/>
  <c r="E23" i="1"/>
  <c r="D23" i="1"/>
  <c r="C23" i="1"/>
  <c r="J23" i="2" l="1"/>
  <c r="L23" i="2"/>
  <c r="D23" i="2"/>
  <c r="F23" i="2"/>
  <c r="J23" i="1"/>
  <c r="H23" i="1"/>
  <c r="F23" i="1"/>
  <c r="N23" i="1"/>
  <c r="L23" i="1"/>
  <c r="L15" i="2"/>
  <c r="J15" i="2"/>
  <c r="H15" i="2"/>
  <c r="F15" i="2"/>
  <c r="D15" i="2"/>
  <c r="N15" i="1"/>
  <c r="L15" i="1"/>
  <c r="J15" i="1"/>
  <c r="H15" i="1"/>
  <c r="F15" i="1"/>
  <c r="D15" i="1"/>
  <c r="K15" i="2"/>
  <c r="I15" i="2"/>
  <c r="G15" i="2"/>
  <c r="E15" i="2"/>
  <c r="C15" i="2"/>
  <c r="M15" i="1"/>
  <c r="K15" i="1"/>
  <c r="I15" i="1"/>
  <c r="G15" i="1"/>
  <c r="C15" i="1"/>
  <c r="E15" i="1"/>
  <c r="N10" i="1" l="1"/>
  <c r="L10" i="1"/>
  <c r="J10" i="1"/>
  <c r="H10" i="1"/>
  <c r="F10" i="1"/>
  <c r="F8" i="1"/>
  <c r="F9" i="1"/>
  <c r="F11" i="1"/>
  <c r="F12" i="1"/>
  <c r="H8" i="1"/>
  <c r="H9" i="1"/>
  <c r="H11" i="1"/>
  <c r="H12" i="1"/>
  <c r="J8" i="1"/>
  <c r="J9" i="1"/>
  <c r="J11" i="1"/>
  <c r="J12" i="1"/>
  <c r="L8" i="1"/>
  <c r="L9" i="1"/>
  <c r="L11" i="1"/>
  <c r="L12" i="1"/>
  <c r="L13" i="1"/>
  <c r="N14" i="1"/>
  <c r="N8" i="1"/>
  <c r="N9" i="1"/>
  <c r="N11" i="1"/>
  <c r="N12" i="1"/>
  <c r="N13" i="1"/>
  <c r="N7" i="1"/>
  <c r="L7" i="1"/>
  <c r="J7" i="1"/>
  <c r="H7" i="1"/>
  <c r="F7" i="1"/>
  <c r="L10" i="2"/>
  <c r="J10" i="2"/>
  <c r="H10" i="2"/>
  <c r="F10" i="2"/>
  <c r="L8" i="2"/>
  <c r="L9" i="2"/>
  <c r="L11" i="2"/>
  <c r="L12" i="2"/>
  <c r="L13" i="2"/>
  <c r="L14" i="2"/>
  <c r="J8" i="2"/>
  <c r="J9" i="2"/>
  <c r="J11" i="2"/>
  <c r="J12" i="2"/>
  <c r="J13" i="2"/>
  <c r="J14" i="2"/>
  <c r="H8" i="2"/>
  <c r="H9" i="2"/>
  <c r="H11" i="2"/>
  <c r="H12" i="2"/>
  <c r="H13" i="2"/>
  <c r="H14" i="2"/>
  <c r="F8" i="2"/>
  <c r="F9" i="2"/>
  <c r="F11" i="2"/>
  <c r="F12" i="2"/>
  <c r="F13" i="2"/>
  <c r="F14" i="2"/>
  <c r="D13" i="2"/>
  <c r="D12" i="2"/>
  <c r="D11" i="2"/>
  <c r="D8" i="2"/>
  <c r="D9" i="2"/>
  <c r="L7" i="2"/>
  <c r="J7" i="2"/>
  <c r="H7" i="2"/>
  <c r="F7" i="2"/>
  <c r="D7" i="2"/>
  <c r="D10" i="2"/>
  <c r="L6" i="2" l="1"/>
  <c r="K6" i="2"/>
  <c r="J6" i="2"/>
  <c r="I6" i="2"/>
  <c r="H6" i="2"/>
  <c r="G6" i="2"/>
  <c r="F6" i="2"/>
  <c r="E6" i="2"/>
  <c r="D6" i="2"/>
  <c r="C6" i="2"/>
  <c r="E6" i="1" l="1"/>
  <c r="F6" i="1"/>
  <c r="G6" i="1"/>
  <c r="H6" i="1"/>
  <c r="I6" i="1"/>
  <c r="J6" i="1"/>
  <c r="K6" i="1"/>
  <c r="L6" i="1"/>
  <c r="M6" i="1"/>
  <c r="N6" i="1" l="1"/>
  <c r="D6" i="1"/>
  <c r="C6" i="1"/>
</calcChain>
</file>

<file path=xl/sharedStrings.xml><?xml version="1.0" encoding="utf-8"?>
<sst xmlns="http://schemas.openxmlformats.org/spreadsheetml/2006/main" count="94" uniqueCount="37">
  <si>
    <t>TT</t>
  </si>
  <si>
    <t>Tên trường</t>
  </si>
  <si>
    <t>Năm học 2020-2021</t>
  </si>
  <si>
    <t>Năm học 2021-2022</t>
  </si>
  <si>
    <t>Năm học 2022-2023</t>
  </si>
  <si>
    <t>Năm học 2023-2024</t>
  </si>
  <si>
    <t>Năm học 2024-2025</t>
  </si>
  <si>
    <t>Số lớp</t>
  </si>
  <si>
    <t>Mầm non Hoa Mai xã Ia Tơi</t>
  </si>
  <si>
    <t>Mầm non Măng Non xã Ia Đal</t>
  </si>
  <si>
    <t>Mầm non Tuổi Ngọc xã Ia Dom</t>
  </si>
  <si>
    <t>Mầm non Tư thục 716</t>
  </si>
  <si>
    <t>Mầm non Trung tâm hành chính huyện</t>
  </si>
  <si>
    <t xml:space="preserve">Mầm non xã VI (Phía Đông xã Ia Tơi) </t>
  </si>
  <si>
    <t xml:space="preserve">Mầm non xã IV (Phía nam xã Ia Đal) </t>
  </si>
  <si>
    <t>I. Bậc Mầm non</t>
  </si>
  <si>
    <t>II. Bậc Tiểu học</t>
  </si>
  <si>
    <t>Tiểu học-THCS Nguyễn Tất Thành</t>
  </si>
  <si>
    <t>Tiểu học-THCS Nguyễn Du</t>
  </si>
  <si>
    <t>Tiểu học-THCS HùngVương</t>
  </si>
  <si>
    <t>Tiểu học –THCS xã IV</t>
  </si>
  <si>
    <t>Tiểu học –THCS xã VI</t>
  </si>
  <si>
    <t>III. Bậc THCS</t>
  </si>
  <si>
    <t xml:space="preserve">Mầm non xã I (phía bắc xã Ia Dom) </t>
  </si>
  <si>
    <t>Dự kiến đến 2030</t>
  </si>
  <si>
    <t>Tiểu học - THCS Xã I</t>
  </si>
  <si>
    <t>Tiểu học - THCS Trung tâm hành chính huyện</t>
  </si>
  <si>
    <t>Năm học 2025-2026</t>
  </si>
  <si>
    <t>Năm học 2026-2027</t>
  </si>
  <si>
    <t>Năm học 2027-2028</t>
  </si>
  <si>
    <t>Năm học 2028-2029</t>
  </si>
  <si>
    <t>Năm học 2029-2030</t>
  </si>
  <si>
    <t>CBQLGV</t>
  </si>
  <si>
    <t>PHỤ LỤC 2: QUY MÔ PHÁT TRIỂN VỀ ĐỘI NGŨ CÁN BỘ QUẢN LÝ, GIÁO VIÊN, NHÂN VIÊN</t>
  </si>
  <si>
    <t>IV. Bậc THPT</t>
  </si>
  <si>
    <t>Tổng cộng</t>
  </si>
  <si>
    <t>(Kèm theo Đề án số        /DA-UBND ngày      /    /2021 của UBND huyện)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</si>
</sst>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1"/>
    </font>
    <font>
      <sz val="14"/>
      <color theme="1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4"/>
      <name val="Times New Roman"/>
      <family val="1"/>
      <charset val="163"/>
    </font>
    <font>
      <sz val="13"/>
      <color theme="1"/>
      <name val="Times New Roman"/>
      <family val="1"/>
      <charset val="16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  <charset val="163"/>
    </font>
    <font>
      <i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2" borderId="7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4" fontId="6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164" fontId="6" fillId="0" borderId="6" xfId="1" applyNumberFormat="1" applyFont="1" applyBorder="1" applyAlignment="1">
      <alignment vertical="center"/>
    </xf>
    <xf numFmtId="164" fontId="6" fillId="2" borderId="6" xfId="1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1" fontId="8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6" xfId="1" applyNumberFormat="1" applyFont="1" applyFill="1" applyBorder="1" applyAlignment="1">
      <alignment vertical="center"/>
    </xf>
    <xf numFmtId="164" fontId="3" fillId="0" borderId="6" xfId="1" applyNumberFormat="1" applyFont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12" fillId="0" borderId="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quotePrefix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164" fontId="12" fillId="2" borderId="6" xfId="1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80" zoomScaleNormal="80" zoomScalePageLayoutView="96" workbookViewId="0">
      <selection activeCell="G10" sqref="G10"/>
    </sheetView>
  </sheetViews>
  <sheetFormatPr defaultColWidth="8.7109375" defaultRowHeight="18.75" x14ac:dyDescent="0.25"/>
  <cols>
    <col min="1" max="1" width="3.85546875" style="18" customWidth="1"/>
    <col min="2" max="2" width="27" style="14" customWidth="1"/>
    <col min="3" max="3" width="10.28515625" style="18" customWidth="1"/>
    <col min="4" max="4" width="11.7109375" style="18" bestFit="1" customWidth="1"/>
    <col min="5" max="5" width="10.28515625" style="18" customWidth="1"/>
    <col min="6" max="6" width="11.7109375" style="18" bestFit="1" customWidth="1"/>
    <col min="7" max="7" width="10.28515625" style="18" customWidth="1"/>
    <col min="8" max="8" width="11.7109375" style="18" bestFit="1" customWidth="1"/>
    <col min="9" max="9" width="10.28515625" style="18" customWidth="1"/>
    <col min="10" max="10" width="11.7109375" style="18" bestFit="1" customWidth="1"/>
    <col min="11" max="11" width="10.28515625" style="18" customWidth="1"/>
    <col min="12" max="12" width="11.7109375" style="34" bestFit="1" customWidth="1"/>
    <col min="13" max="13" width="10.28515625" style="18" customWidth="1"/>
    <col min="14" max="14" width="11.7109375" style="18" bestFit="1" customWidth="1"/>
    <col min="15" max="16384" width="8.7109375" style="18"/>
  </cols>
  <sheetData>
    <row r="1" spans="1:14" s="12" customFormat="1" ht="28.9" customHeight="1" x14ac:dyDescent="0.25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65" customFormat="1" ht="17.25" customHeight="1" x14ac:dyDescent="0.25">
      <c r="A2" s="85" t="s">
        <v>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s="65" customFormat="1" ht="28.9" customHeight="1" x14ac:dyDescent="0.25"/>
    <row r="4" spans="1:14" s="14" customFormat="1" ht="43.9" customHeight="1" x14ac:dyDescent="0.25">
      <c r="A4" s="75" t="s">
        <v>0</v>
      </c>
      <c r="B4" s="76" t="s">
        <v>1</v>
      </c>
      <c r="C4" s="86" t="s">
        <v>2</v>
      </c>
      <c r="D4" s="87"/>
      <c r="E4" s="86" t="s">
        <v>3</v>
      </c>
      <c r="F4" s="87"/>
      <c r="G4" s="86" t="s">
        <v>4</v>
      </c>
      <c r="H4" s="87"/>
      <c r="I4" s="86" t="s">
        <v>5</v>
      </c>
      <c r="J4" s="87"/>
      <c r="K4" s="86" t="s">
        <v>6</v>
      </c>
      <c r="L4" s="87"/>
      <c r="M4" s="86" t="s">
        <v>24</v>
      </c>
      <c r="N4" s="87"/>
    </row>
    <row r="5" spans="1:14" s="16" customFormat="1" ht="43.9" customHeight="1" x14ac:dyDescent="0.25">
      <c r="A5" s="75"/>
      <c r="B5" s="76"/>
      <c r="C5" s="88" t="s">
        <v>7</v>
      </c>
      <c r="D5" s="88" t="s">
        <v>32</v>
      </c>
      <c r="E5" s="88" t="s">
        <v>7</v>
      </c>
      <c r="F5" s="88" t="s">
        <v>32</v>
      </c>
      <c r="G5" s="88" t="s">
        <v>7</v>
      </c>
      <c r="H5" s="88" t="s">
        <v>32</v>
      </c>
      <c r="I5" s="88" t="s">
        <v>7</v>
      </c>
      <c r="J5" s="88" t="s">
        <v>32</v>
      </c>
      <c r="K5" s="88" t="s">
        <v>7</v>
      </c>
      <c r="L5" s="88" t="s">
        <v>32</v>
      </c>
      <c r="M5" s="88" t="s">
        <v>7</v>
      </c>
      <c r="N5" s="88" t="s">
        <v>32</v>
      </c>
    </row>
    <row r="6" spans="1:14" s="17" customFormat="1" ht="43.9" customHeight="1" x14ac:dyDescent="0.25">
      <c r="A6" s="73" t="s">
        <v>15</v>
      </c>
      <c r="B6" s="74"/>
      <c r="C6" s="19">
        <f>SUM(C7:C14)</f>
        <v>65</v>
      </c>
      <c r="D6" s="19">
        <f t="shared" ref="D6" si="0">SUM(D7:D14)</f>
        <v>100</v>
      </c>
      <c r="E6" s="19">
        <f t="shared" ref="E6" si="1">SUM(E7:E14)</f>
        <v>68</v>
      </c>
      <c r="F6" s="19">
        <f t="shared" ref="F6" si="2">SUM(F7:F14)</f>
        <v>173</v>
      </c>
      <c r="G6" s="19">
        <f t="shared" ref="G6" si="3">SUM(G7:G14)</f>
        <v>70</v>
      </c>
      <c r="H6" s="19">
        <f t="shared" ref="H6" si="4">SUM(H7:H14)</f>
        <v>177</v>
      </c>
      <c r="I6" s="19">
        <f t="shared" ref="I6" si="5">SUM(I7:I14)</f>
        <v>76</v>
      </c>
      <c r="J6" s="19">
        <f t="shared" ref="J6" si="6">SUM(J7:J14)</f>
        <v>189</v>
      </c>
      <c r="K6" s="19">
        <f t="shared" ref="K6" si="7">SUM(K7:K14)</f>
        <v>89</v>
      </c>
      <c r="L6" s="19">
        <f t="shared" ref="L6" si="8">SUM(L7:L14)</f>
        <v>222</v>
      </c>
      <c r="M6" s="19">
        <f t="shared" ref="M6" si="9">SUM(M7:M14)</f>
        <v>100</v>
      </c>
      <c r="N6" s="19">
        <f t="shared" ref="N6" si="10">SUM(N7:N14)</f>
        <v>251</v>
      </c>
    </row>
    <row r="7" spans="1:14" ht="43.9" customHeight="1" x14ac:dyDescent="0.25">
      <c r="A7" s="20">
        <v>1</v>
      </c>
      <c r="B7" s="13" t="s">
        <v>8</v>
      </c>
      <c r="C7" s="20">
        <v>16</v>
      </c>
      <c r="D7" s="20">
        <v>22</v>
      </c>
      <c r="E7" s="20">
        <v>10</v>
      </c>
      <c r="F7" s="20">
        <f>(E7*2)+3+4</f>
        <v>27</v>
      </c>
      <c r="G7" s="20">
        <v>10</v>
      </c>
      <c r="H7" s="20">
        <f>(G7*2)+3+4</f>
        <v>27</v>
      </c>
      <c r="I7" s="20">
        <v>11</v>
      </c>
      <c r="J7" s="20">
        <f>(I7*2)+3+4</f>
        <v>29</v>
      </c>
      <c r="K7" s="20">
        <v>12</v>
      </c>
      <c r="L7" s="20">
        <f>(K7*2)+3+4</f>
        <v>31</v>
      </c>
      <c r="M7" s="21">
        <v>15</v>
      </c>
      <c r="N7" s="20">
        <f>(M7*2)+3+4</f>
        <v>37</v>
      </c>
    </row>
    <row r="8" spans="1:14" ht="43.9" customHeight="1" x14ac:dyDescent="0.25">
      <c r="A8" s="20">
        <v>2</v>
      </c>
      <c r="B8" s="13" t="s">
        <v>9</v>
      </c>
      <c r="C8" s="20">
        <v>16</v>
      </c>
      <c r="D8" s="20">
        <v>24</v>
      </c>
      <c r="E8" s="20">
        <v>11</v>
      </c>
      <c r="F8" s="20">
        <f t="shared" ref="F8:F12" si="11">(E8*2)+3+4</f>
        <v>29</v>
      </c>
      <c r="G8" s="20">
        <v>11</v>
      </c>
      <c r="H8" s="20">
        <f t="shared" ref="H8:H12" si="12">(G8*2)+3+4</f>
        <v>29</v>
      </c>
      <c r="I8" s="20">
        <v>12</v>
      </c>
      <c r="J8" s="20">
        <f t="shared" ref="J8:J12" si="13">(I8*2)+3+4</f>
        <v>31</v>
      </c>
      <c r="K8" s="20">
        <v>13</v>
      </c>
      <c r="L8" s="20">
        <f t="shared" ref="L8:L13" si="14">(K8*2)+3+4</f>
        <v>33</v>
      </c>
      <c r="M8" s="21">
        <v>14</v>
      </c>
      <c r="N8" s="20">
        <f t="shared" ref="N8:N13" si="15">(M8*2)+3+4</f>
        <v>35</v>
      </c>
    </row>
    <row r="9" spans="1:14" ht="43.9" customHeight="1" x14ac:dyDescent="0.25">
      <c r="A9" s="20">
        <v>3</v>
      </c>
      <c r="B9" s="13" t="s">
        <v>10</v>
      </c>
      <c r="C9" s="20">
        <v>11</v>
      </c>
      <c r="D9" s="20">
        <v>19</v>
      </c>
      <c r="E9" s="20">
        <v>12</v>
      </c>
      <c r="F9" s="20">
        <f t="shared" si="11"/>
        <v>31</v>
      </c>
      <c r="G9" s="20">
        <v>13</v>
      </c>
      <c r="H9" s="20">
        <f t="shared" si="12"/>
        <v>33</v>
      </c>
      <c r="I9" s="20">
        <v>15</v>
      </c>
      <c r="J9" s="20">
        <f t="shared" si="13"/>
        <v>37</v>
      </c>
      <c r="K9" s="20">
        <v>17</v>
      </c>
      <c r="L9" s="20">
        <f t="shared" si="14"/>
        <v>41</v>
      </c>
      <c r="M9" s="21">
        <v>13</v>
      </c>
      <c r="N9" s="20">
        <f t="shared" si="15"/>
        <v>33</v>
      </c>
    </row>
    <row r="10" spans="1:14" ht="43.9" customHeight="1" x14ac:dyDescent="0.25">
      <c r="A10" s="20">
        <v>4</v>
      </c>
      <c r="B10" s="13" t="s">
        <v>11</v>
      </c>
      <c r="C10" s="20">
        <v>22</v>
      </c>
      <c r="D10" s="20">
        <v>35</v>
      </c>
      <c r="E10" s="20">
        <v>23</v>
      </c>
      <c r="F10" s="20">
        <f>(E10*2)+2</f>
        <v>48</v>
      </c>
      <c r="G10" s="20">
        <v>23</v>
      </c>
      <c r="H10" s="20">
        <f>(G10*2)+2</f>
        <v>48</v>
      </c>
      <c r="I10" s="20">
        <v>23</v>
      </c>
      <c r="J10" s="20">
        <f>(I10*2)+2</f>
        <v>48</v>
      </c>
      <c r="K10" s="20">
        <v>23</v>
      </c>
      <c r="L10" s="20">
        <f>(K10*2)+2</f>
        <v>48</v>
      </c>
      <c r="M10" s="21">
        <v>23</v>
      </c>
      <c r="N10" s="20">
        <f>(M10*2)+2</f>
        <v>48</v>
      </c>
    </row>
    <row r="11" spans="1:14" ht="43.9" customHeight="1" x14ac:dyDescent="0.25">
      <c r="A11" s="20">
        <v>5</v>
      </c>
      <c r="B11" s="13" t="s">
        <v>14</v>
      </c>
      <c r="C11" s="20"/>
      <c r="D11" s="20"/>
      <c r="E11" s="20">
        <v>6</v>
      </c>
      <c r="F11" s="20">
        <f t="shared" si="11"/>
        <v>19</v>
      </c>
      <c r="G11" s="20">
        <v>7</v>
      </c>
      <c r="H11" s="20">
        <f t="shared" si="12"/>
        <v>21</v>
      </c>
      <c r="I11" s="20">
        <v>8</v>
      </c>
      <c r="J11" s="20">
        <f t="shared" si="13"/>
        <v>23</v>
      </c>
      <c r="K11" s="20">
        <v>9</v>
      </c>
      <c r="L11" s="20">
        <f t="shared" si="14"/>
        <v>25</v>
      </c>
      <c r="M11" s="21">
        <v>10</v>
      </c>
      <c r="N11" s="20">
        <f t="shared" si="15"/>
        <v>27</v>
      </c>
    </row>
    <row r="12" spans="1:14" ht="43.9" customHeight="1" x14ac:dyDescent="0.25">
      <c r="A12" s="20">
        <v>6</v>
      </c>
      <c r="B12" s="13" t="s">
        <v>13</v>
      </c>
      <c r="C12" s="20"/>
      <c r="D12" s="20"/>
      <c r="E12" s="20">
        <v>6</v>
      </c>
      <c r="F12" s="20">
        <f t="shared" si="11"/>
        <v>19</v>
      </c>
      <c r="G12" s="20">
        <v>6</v>
      </c>
      <c r="H12" s="20">
        <f t="shared" si="12"/>
        <v>19</v>
      </c>
      <c r="I12" s="20">
        <v>7</v>
      </c>
      <c r="J12" s="20">
        <f t="shared" si="13"/>
        <v>21</v>
      </c>
      <c r="K12" s="20">
        <v>8</v>
      </c>
      <c r="L12" s="20">
        <f t="shared" si="14"/>
        <v>23</v>
      </c>
      <c r="M12" s="21">
        <v>9</v>
      </c>
      <c r="N12" s="20">
        <f t="shared" si="15"/>
        <v>25</v>
      </c>
    </row>
    <row r="13" spans="1:14" ht="43.9" customHeight="1" x14ac:dyDescent="0.25">
      <c r="A13" s="20">
        <v>7</v>
      </c>
      <c r="B13" s="13" t="s">
        <v>12</v>
      </c>
      <c r="C13" s="20"/>
      <c r="D13" s="20"/>
      <c r="E13" s="20"/>
      <c r="F13" s="20"/>
      <c r="G13" s="20"/>
      <c r="H13" s="20"/>
      <c r="I13" s="20"/>
      <c r="J13" s="20"/>
      <c r="K13" s="20">
        <v>7</v>
      </c>
      <c r="L13" s="20">
        <f t="shared" si="14"/>
        <v>21</v>
      </c>
      <c r="M13" s="21">
        <v>9</v>
      </c>
      <c r="N13" s="20">
        <f t="shared" si="15"/>
        <v>25</v>
      </c>
    </row>
    <row r="14" spans="1:14" ht="43.9" customHeight="1" x14ac:dyDescent="0.25">
      <c r="A14" s="20">
        <v>8</v>
      </c>
      <c r="B14" s="13" t="s">
        <v>23</v>
      </c>
      <c r="C14" s="20"/>
      <c r="D14" s="20"/>
      <c r="E14" s="20"/>
      <c r="F14" s="20"/>
      <c r="G14" s="20"/>
      <c r="H14" s="20"/>
      <c r="I14" s="20"/>
      <c r="J14" s="20"/>
      <c r="K14" s="20"/>
      <c r="L14" s="22"/>
      <c r="M14" s="21">
        <v>7</v>
      </c>
      <c r="N14" s="20">
        <f>(M14*2)+3+4</f>
        <v>21</v>
      </c>
    </row>
    <row r="15" spans="1:14" s="17" customFormat="1" ht="43.9" customHeight="1" x14ac:dyDescent="0.25">
      <c r="A15" s="71" t="s">
        <v>16</v>
      </c>
      <c r="B15" s="72"/>
      <c r="C15" s="23">
        <f>SUM(C16:C22)</f>
        <v>55</v>
      </c>
      <c r="D15" s="23">
        <f>SUM(D16:D22)</f>
        <v>85</v>
      </c>
      <c r="E15" s="23">
        <f t="shared" ref="E15" si="16">SUM(E16:E22)</f>
        <v>58</v>
      </c>
      <c r="F15" s="23">
        <f>SUM(F16:F22)</f>
        <v>97</v>
      </c>
      <c r="G15" s="23">
        <f t="shared" ref="G15" si="17">SUM(G16:G22)</f>
        <v>64</v>
      </c>
      <c r="H15" s="23">
        <f>SUM(H16:H22)</f>
        <v>108</v>
      </c>
      <c r="I15" s="23">
        <f t="shared" ref="I15" si="18">SUM(I16:I22)</f>
        <v>73</v>
      </c>
      <c r="J15" s="23">
        <f>SUM(J16:J22)</f>
        <v>121</v>
      </c>
      <c r="K15" s="24">
        <f t="shared" ref="K15" si="19">SUM(K16:K22)</f>
        <v>86</v>
      </c>
      <c r="L15" s="23">
        <f>SUM(L16:L22)</f>
        <v>140</v>
      </c>
      <c r="M15" s="24">
        <f t="shared" ref="M15" si="20">SUM(M16:M22)</f>
        <v>101</v>
      </c>
      <c r="N15" s="23">
        <f>SUM(N16:N22)</f>
        <v>167</v>
      </c>
    </row>
    <row r="16" spans="1:14" ht="43.9" customHeight="1" x14ac:dyDescent="0.25">
      <c r="A16" s="25">
        <v>1</v>
      </c>
      <c r="B16" s="13" t="s">
        <v>17</v>
      </c>
      <c r="C16" s="20">
        <v>21</v>
      </c>
      <c r="D16" s="20">
        <v>31</v>
      </c>
      <c r="E16" s="20">
        <v>21</v>
      </c>
      <c r="F16" s="20">
        <v>34</v>
      </c>
      <c r="G16" s="26">
        <v>17</v>
      </c>
      <c r="H16" s="20">
        <v>28</v>
      </c>
      <c r="I16" s="20">
        <v>18</v>
      </c>
      <c r="J16" s="20">
        <v>29</v>
      </c>
      <c r="K16" s="22">
        <v>21</v>
      </c>
      <c r="L16" s="22">
        <v>34</v>
      </c>
      <c r="M16" s="20">
        <v>21</v>
      </c>
      <c r="N16" s="27">
        <v>34</v>
      </c>
    </row>
    <row r="17" spans="1:14" ht="43.9" customHeight="1" x14ac:dyDescent="0.25">
      <c r="A17" s="25">
        <v>2</v>
      </c>
      <c r="B17" s="13" t="s">
        <v>18</v>
      </c>
      <c r="C17" s="20">
        <v>14</v>
      </c>
      <c r="D17" s="20">
        <v>23</v>
      </c>
      <c r="E17" s="20">
        <v>15</v>
      </c>
      <c r="F17" s="20">
        <v>25</v>
      </c>
      <c r="G17" s="20">
        <v>17</v>
      </c>
      <c r="H17" s="20">
        <v>28</v>
      </c>
      <c r="I17" s="20">
        <v>19</v>
      </c>
      <c r="J17" s="20">
        <v>31</v>
      </c>
      <c r="K17" s="22">
        <v>22</v>
      </c>
      <c r="L17" s="22">
        <v>35</v>
      </c>
      <c r="M17" s="20">
        <v>18</v>
      </c>
      <c r="N17" s="27">
        <v>29</v>
      </c>
    </row>
    <row r="18" spans="1:14" ht="43.9" customHeight="1" x14ac:dyDescent="0.25">
      <c r="A18" s="25">
        <v>3</v>
      </c>
      <c r="B18" s="13" t="s">
        <v>19</v>
      </c>
      <c r="C18" s="20">
        <v>20</v>
      </c>
      <c r="D18" s="20">
        <v>31</v>
      </c>
      <c r="E18" s="26">
        <v>17</v>
      </c>
      <c r="F18" s="20">
        <v>28</v>
      </c>
      <c r="G18" s="28">
        <v>18</v>
      </c>
      <c r="H18" s="20">
        <v>29</v>
      </c>
      <c r="I18" s="20">
        <v>20</v>
      </c>
      <c r="J18" s="20">
        <v>32</v>
      </c>
      <c r="K18" s="22">
        <v>22</v>
      </c>
      <c r="L18" s="22">
        <v>35</v>
      </c>
      <c r="M18" s="20">
        <v>23</v>
      </c>
      <c r="N18" s="27">
        <v>37</v>
      </c>
    </row>
    <row r="19" spans="1:14" ht="43.9" customHeight="1" x14ac:dyDescent="0.25">
      <c r="A19" s="25">
        <v>4</v>
      </c>
      <c r="B19" s="13" t="s">
        <v>20</v>
      </c>
      <c r="C19" s="20"/>
      <c r="D19" s="20"/>
      <c r="E19" s="26">
        <v>5</v>
      </c>
      <c r="F19" s="20">
        <v>10</v>
      </c>
      <c r="G19" s="28">
        <v>7</v>
      </c>
      <c r="H19" s="20">
        <v>13</v>
      </c>
      <c r="I19" s="20">
        <v>9</v>
      </c>
      <c r="J19" s="20">
        <v>16</v>
      </c>
      <c r="K19" s="22">
        <v>11</v>
      </c>
      <c r="L19" s="22">
        <v>19</v>
      </c>
      <c r="M19" s="20">
        <v>12</v>
      </c>
      <c r="N19" s="27">
        <v>20</v>
      </c>
    </row>
    <row r="20" spans="1:14" ht="43.9" customHeight="1" x14ac:dyDescent="0.25">
      <c r="A20" s="25">
        <v>5</v>
      </c>
      <c r="B20" s="13" t="s">
        <v>21</v>
      </c>
      <c r="C20" s="20"/>
      <c r="D20" s="20"/>
      <c r="E20" s="20"/>
      <c r="F20" s="20"/>
      <c r="G20" s="26">
        <v>5</v>
      </c>
      <c r="H20" s="20">
        <v>10</v>
      </c>
      <c r="I20" s="20">
        <v>7</v>
      </c>
      <c r="J20" s="20">
        <v>13</v>
      </c>
      <c r="K20" s="22">
        <v>10</v>
      </c>
      <c r="L20" s="22">
        <v>17</v>
      </c>
      <c r="M20" s="20">
        <v>11</v>
      </c>
      <c r="N20" s="27">
        <v>19</v>
      </c>
    </row>
    <row r="21" spans="1:14" ht="43.9" customHeight="1" x14ac:dyDescent="0.25">
      <c r="A21" s="25">
        <v>6</v>
      </c>
      <c r="B21" s="45" t="s">
        <v>26</v>
      </c>
      <c r="C21" s="29"/>
      <c r="D21" s="29"/>
      <c r="E21" s="29"/>
      <c r="F21" s="29"/>
      <c r="G21" s="29"/>
      <c r="H21" s="29"/>
      <c r="I21" s="29"/>
      <c r="J21" s="29"/>
      <c r="K21" s="29"/>
      <c r="L21" s="30"/>
      <c r="M21" s="29">
        <v>10</v>
      </c>
      <c r="N21" s="21">
        <v>17</v>
      </c>
    </row>
    <row r="22" spans="1:14" ht="43.9" customHeight="1" x14ac:dyDescent="0.25">
      <c r="A22" s="25">
        <v>7</v>
      </c>
      <c r="B22" s="45" t="s">
        <v>25</v>
      </c>
      <c r="C22" s="31"/>
      <c r="D22" s="31"/>
      <c r="E22" s="31"/>
      <c r="F22" s="31"/>
      <c r="G22" s="31"/>
      <c r="H22" s="31"/>
      <c r="I22" s="31"/>
      <c r="J22" s="31"/>
      <c r="K22" s="31"/>
      <c r="L22" s="32"/>
      <c r="M22" s="31">
        <v>6</v>
      </c>
      <c r="N22" s="21">
        <v>11</v>
      </c>
    </row>
    <row r="23" spans="1:14" s="50" customFormat="1" ht="38.450000000000003" customHeight="1" x14ac:dyDescent="0.25">
      <c r="A23" s="69" t="s">
        <v>22</v>
      </c>
      <c r="B23" s="70"/>
      <c r="C23" s="49">
        <f>SUM(C24:C30)</f>
        <v>20</v>
      </c>
      <c r="D23" s="49">
        <f t="shared" ref="D23:N23" si="21">SUM(D24:D30)</f>
        <v>48</v>
      </c>
      <c r="E23" s="49">
        <f t="shared" si="21"/>
        <v>25</v>
      </c>
      <c r="F23" s="49">
        <f t="shared" si="21"/>
        <v>75.499999999999986</v>
      </c>
      <c r="G23" s="49">
        <f t="shared" si="21"/>
        <v>28</v>
      </c>
      <c r="H23" s="49">
        <f t="shared" si="21"/>
        <v>88.199999999999989</v>
      </c>
      <c r="I23" s="49">
        <f t="shared" si="21"/>
        <v>33</v>
      </c>
      <c r="J23" s="49">
        <f t="shared" si="21"/>
        <v>97.699999999999989</v>
      </c>
      <c r="K23" s="49">
        <f t="shared" si="21"/>
        <v>39</v>
      </c>
      <c r="L23" s="49">
        <f t="shared" si="21"/>
        <v>109.1</v>
      </c>
      <c r="M23" s="49">
        <f t="shared" si="21"/>
        <v>54</v>
      </c>
      <c r="N23" s="49">
        <f t="shared" si="21"/>
        <v>151.6</v>
      </c>
    </row>
    <row r="24" spans="1:14" s="56" customFormat="1" ht="33.75" customHeight="1" x14ac:dyDescent="0.25">
      <c r="A24" s="52"/>
      <c r="B24" s="54" t="s">
        <v>17</v>
      </c>
      <c r="C24" s="51">
        <v>8</v>
      </c>
      <c r="D24" s="52">
        <v>18</v>
      </c>
      <c r="E24" s="51">
        <v>9</v>
      </c>
      <c r="F24" s="55">
        <f>(E24*1.9)+2+2+3</f>
        <v>24.099999999999998</v>
      </c>
      <c r="G24" s="51">
        <v>6</v>
      </c>
      <c r="H24" s="55">
        <f>(G24*1.9)+2+2+3</f>
        <v>18.399999999999999</v>
      </c>
      <c r="I24" s="51">
        <v>7</v>
      </c>
      <c r="J24" s="55">
        <f>(I24*1.9)+2+2+3</f>
        <v>20.299999999999997</v>
      </c>
      <c r="K24" s="51">
        <v>8</v>
      </c>
      <c r="L24" s="55">
        <f>(K24*1.9)+2+2+3</f>
        <v>22.2</v>
      </c>
      <c r="M24" s="51">
        <v>11</v>
      </c>
      <c r="N24" s="55">
        <f>(M24*1.9)+2+2+3</f>
        <v>27.9</v>
      </c>
    </row>
    <row r="25" spans="1:14" s="56" customFormat="1" ht="33.75" customHeight="1" x14ac:dyDescent="0.25">
      <c r="A25" s="52"/>
      <c r="B25" s="54" t="s">
        <v>18</v>
      </c>
      <c r="C25" s="51">
        <v>5</v>
      </c>
      <c r="D25" s="52">
        <v>14</v>
      </c>
      <c r="E25" s="51">
        <v>7</v>
      </c>
      <c r="F25" s="55">
        <f t="shared" ref="F25:F27" si="22">(E25*1.9)+2+2+3</f>
        <v>20.299999999999997</v>
      </c>
      <c r="G25" s="51">
        <v>8</v>
      </c>
      <c r="H25" s="55">
        <f t="shared" ref="H25:H28" si="23">(G25*1.9)+2+2+3</f>
        <v>22.2</v>
      </c>
      <c r="I25" s="51">
        <v>9</v>
      </c>
      <c r="J25" s="55">
        <f t="shared" ref="J25:J28" si="24">(I25*1.9)+2+2+3</f>
        <v>24.099999999999998</v>
      </c>
      <c r="K25" s="51">
        <v>11</v>
      </c>
      <c r="L25" s="55">
        <f t="shared" ref="L25:L28" si="25">(K25*1.9)+2+2+3</f>
        <v>27.9</v>
      </c>
      <c r="M25" s="51">
        <v>7</v>
      </c>
      <c r="N25" s="55">
        <f t="shared" ref="N25:N30" si="26">(M25*1.9)+2+2+3</f>
        <v>20.299999999999997</v>
      </c>
    </row>
    <row r="26" spans="1:14" s="56" customFormat="1" ht="33.75" customHeight="1" x14ac:dyDescent="0.25">
      <c r="A26" s="52"/>
      <c r="B26" s="54" t="s">
        <v>19</v>
      </c>
      <c r="C26" s="51">
        <v>7</v>
      </c>
      <c r="D26" s="52">
        <v>16</v>
      </c>
      <c r="E26" s="51">
        <v>5</v>
      </c>
      <c r="F26" s="55">
        <f t="shared" si="22"/>
        <v>16.5</v>
      </c>
      <c r="G26" s="51">
        <v>6</v>
      </c>
      <c r="H26" s="55">
        <f t="shared" si="23"/>
        <v>18.399999999999999</v>
      </c>
      <c r="I26" s="51">
        <v>7</v>
      </c>
      <c r="J26" s="55">
        <f t="shared" si="24"/>
        <v>20.299999999999997</v>
      </c>
      <c r="K26" s="51">
        <v>8</v>
      </c>
      <c r="L26" s="55">
        <f t="shared" si="25"/>
        <v>22.2</v>
      </c>
      <c r="M26" s="51">
        <v>10</v>
      </c>
      <c r="N26" s="55">
        <f t="shared" si="26"/>
        <v>26</v>
      </c>
    </row>
    <row r="27" spans="1:14" s="56" customFormat="1" ht="33.75" customHeight="1" x14ac:dyDescent="0.25">
      <c r="A27" s="52"/>
      <c r="B27" s="54" t="s">
        <v>20</v>
      </c>
      <c r="C27" s="52"/>
      <c r="D27" s="52"/>
      <c r="E27" s="51">
        <v>4</v>
      </c>
      <c r="F27" s="55">
        <f t="shared" si="22"/>
        <v>14.6</v>
      </c>
      <c r="G27" s="51">
        <v>4</v>
      </c>
      <c r="H27" s="55">
        <f t="shared" si="23"/>
        <v>14.6</v>
      </c>
      <c r="I27" s="51">
        <v>5</v>
      </c>
      <c r="J27" s="55">
        <f t="shared" si="24"/>
        <v>16.5</v>
      </c>
      <c r="K27" s="51">
        <v>6</v>
      </c>
      <c r="L27" s="55">
        <f t="shared" si="25"/>
        <v>18.399999999999999</v>
      </c>
      <c r="M27" s="51">
        <v>8</v>
      </c>
      <c r="N27" s="55">
        <f t="shared" si="26"/>
        <v>22.2</v>
      </c>
    </row>
    <row r="28" spans="1:14" s="56" customFormat="1" ht="33.75" customHeight="1" x14ac:dyDescent="0.25">
      <c r="A28" s="52"/>
      <c r="B28" s="54" t="s">
        <v>21</v>
      </c>
      <c r="C28" s="52"/>
      <c r="D28" s="52"/>
      <c r="E28" s="52"/>
      <c r="F28" s="52"/>
      <c r="G28" s="51">
        <v>4</v>
      </c>
      <c r="H28" s="55">
        <f t="shared" si="23"/>
        <v>14.6</v>
      </c>
      <c r="I28" s="51">
        <v>5</v>
      </c>
      <c r="J28" s="55">
        <f t="shared" si="24"/>
        <v>16.5</v>
      </c>
      <c r="K28" s="51">
        <v>6</v>
      </c>
      <c r="L28" s="55">
        <f t="shared" si="25"/>
        <v>18.399999999999999</v>
      </c>
      <c r="M28" s="51">
        <v>8</v>
      </c>
      <c r="N28" s="55">
        <f t="shared" si="26"/>
        <v>22.2</v>
      </c>
    </row>
    <row r="29" spans="1:14" s="56" customFormat="1" ht="33.75" customHeight="1" x14ac:dyDescent="0.25">
      <c r="A29" s="52"/>
      <c r="B29" s="57" t="s">
        <v>26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1">
        <v>5</v>
      </c>
      <c r="N29" s="55">
        <f t="shared" si="26"/>
        <v>16.5</v>
      </c>
    </row>
    <row r="30" spans="1:14" s="56" customFormat="1" ht="33.75" customHeight="1" x14ac:dyDescent="0.25">
      <c r="A30" s="52"/>
      <c r="B30" s="57" t="s">
        <v>25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1">
        <v>5</v>
      </c>
      <c r="N30" s="55">
        <f t="shared" si="26"/>
        <v>16.5</v>
      </c>
    </row>
    <row r="31" spans="1:14" ht="37.9" customHeight="1" x14ac:dyDescent="0.25">
      <c r="A31" s="15" t="s">
        <v>34</v>
      </c>
      <c r="B31" s="46"/>
      <c r="C31" s="49">
        <f>SUM(C32:C36)</f>
        <v>6</v>
      </c>
      <c r="D31" s="49">
        <f t="shared" ref="D31:N31" si="27">SUM(D32:D36)</f>
        <v>21</v>
      </c>
      <c r="E31" s="49">
        <f t="shared" si="27"/>
        <v>8</v>
      </c>
      <c r="F31" s="49">
        <f t="shared" si="27"/>
        <v>27</v>
      </c>
      <c r="G31" s="49">
        <f t="shared" si="27"/>
        <v>10</v>
      </c>
      <c r="H31" s="49">
        <f t="shared" si="27"/>
        <v>32</v>
      </c>
      <c r="I31" s="49">
        <f t="shared" si="27"/>
        <v>12</v>
      </c>
      <c r="J31" s="49">
        <f t="shared" si="27"/>
        <v>37</v>
      </c>
      <c r="K31" s="49">
        <f t="shared" si="27"/>
        <v>14</v>
      </c>
      <c r="L31" s="49">
        <f t="shared" si="27"/>
        <v>42</v>
      </c>
      <c r="M31" s="49">
        <f t="shared" si="27"/>
        <v>15</v>
      </c>
      <c r="N31" s="49">
        <f t="shared" si="27"/>
        <v>45</v>
      </c>
    </row>
    <row r="32" spans="1:14" ht="32.450000000000003" customHeight="1" x14ac:dyDescent="0.25">
      <c r="A32" s="66" t="s">
        <v>35</v>
      </c>
      <c r="B32" s="67"/>
      <c r="C32" s="37">
        <v>6</v>
      </c>
      <c r="D32" s="37">
        <v>21</v>
      </c>
      <c r="E32" s="37">
        <v>8</v>
      </c>
      <c r="F32" s="37">
        <v>27</v>
      </c>
      <c r="G32" s="37">
        <v>10</v>
      </c>
      <c r="H32" s="37">
        <v>32</v>
      </c>
      <c r="I32" s="37">
        <v>12</v>
      </c>
      <c r="J32" s="37">
        <v>37</v>
      </c>
      <c r="K32" s="37">
        <v>14</v>
      </c>
      <c r="L32" s="9">
        <v>42</v>
      </c>
      <c r="M32" s="9">
        <v>15</v>
      </c>
      <c r="N32" s="10">
        <v>45</v>
      </c>
    </row>
  </sheetData>
  <mergeCells count="14">
    <mergeCell ref="A32:B32"/>
    <mergeCell ref="A1:N1"/>
    <mergeCell ref="K4:L4"/>
    <mergeCell ref="M4:N4"/>
    <mergeCell ref="A23:B23"/>
    <mergeCell ref="C4:D4"/>
    <mergeCell ref="E4:F4"/>
    <mergeCell ref="G4:H4"/>
    <mergeCell ref="I4:J4"/>
    <mergeCell ref="A15:B15"/>
    <mergeCell ref="A6:B6"/>
    <mergeCell ref="A4:A5"/>
    <mergeCell ref="B4:B5"/>
    <mergeCell ref="A2:N2"/>
  </mergeCells>
  <pageMargins left="0.15748031496062992" right="3.937007874015748E-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31" zoomScale="90" zoomScaleNormal="90" workbookViewId="0">
      <selection activeCell="E25" sqref="E25"/>
    </sheetView>
  </sheetViews>
  <sheetFormatPr defaultColWidth="8.7109375" defaultRowHeight="18.75" x14ac:dyDescent="0.25"/>
  <cols>
    <col min="1" max="1" width="3.85546875" style="4" customWidth="1"/>
    <col min="2" max="2" width="25.85546875" style="1" customWidth="1"/>
    <col min="3" max="3" width="9.7109375" style="4" customWidth="1"/>
    <col min="4" max="4" width="13.28515625" style="4" customWidth="1"/>
    <col min="5" max="5" width="9.7109375" style="4" customWidth="1"/>
    <col min="6" max="6" width="12.140625" style="4" customWidth="1"/>
    <col min="7" max="7" width="9.7109375" style="3" customWidth="1"/>
    <col min="8" max="8" width="12.5703125" style="3" customWidth="1"/>
    <col min="9" max="9" width="9.7109375" style="3" customWidth="1"/>
    <col min="10" max="10" width="11.85546875" style="3" customWidth="1"/>
    <col min="11" max="11" width="11.140625" style="3" customWidth="1"/>
    <col min="12" max="12" width="12.7109375" style="3" customWidth="1"/>
    <col min="13" max="13" width="8.7109375" style="3"/>
    <col min="14" max="16384" width="8.7109375" style="4"/>
  </cols>
  <sheetData>
    <row r="1" spans="1:14" s="12" customFormat="1" ht="21" customHeight="1" x14ac:dyDescent="0.25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65" customFormat="1" ht="21" customHeight="1" x14ac:dyDescent="0.25">
      <c r="A2" s="85" t="str">
        <f>+'Giai đoạn 2025'!A2:N2</f>
        <v>(Kèm theo Đề án số        /DA-UBND ngày      /    /2021 của UBND huyện)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4" s="65" customFormat="1" ht="21" customHeight="1" x14ac:dyDescent="0.25"/>
    <row r="4" spans="1:14" s="1" customFormat="1" ht="33" customHeight="1" x14ac:dyDescent="0.25">
      <c r="A4" s="83" t="s">
        <v>0</v>
      </c>
      <c r="B4" s="84" t="s">
        <v>1</v>
      </c>
      <c r="C4" s="86" t="s">
        <v>27</v>
      </c>
      <c r="D4" s="89"/>
      <c r="E4" s="86" t="s">
        <v>28</v>
      </c>
      <c r="F4" s="89"/>
      <c r="G4" s="90" t="s">
        <v>29</v>
      </c>
      <c r="H4" s="91"/>
      <c r="I4" s="90" t="s">
        <v>30</v>
      </c>
      <c r="J4" s="91"/>
      <c r="K4" s="92" t="s">
        <v>31</v>
      </c>
      <c r="L4" s="92"/>
      <c r="M4" s="2"/>
    </row>
    <row r="5" spans="1:14" s="43" customFormat="1" ht="30.6" customHeight="1" x14ac:dyDescent="0.25">
      <c r="A5" s="83"/>
      <c r="B5" s="84"/>
      <c r="C5" s="88" t="s">
        <v>7</v>
      </c>
      <c r="D5" s="88" t="s">
        <v>32</v>
      </c>
      <c r="E5" s="88" t="s">
        <v>7</v>
      </c>
      <c r="F5" s="88" t="s">
        <v>32</v>
      </c>
      <c r="G5" s="93" t="s">
        <v>7</v>
      </c>
      <c r="H5" s="88" t="s">
        <v>32</v>
      </c>
      <c r="I5" s="93" t="s">
        <v>7</v>
      </c>
      <c r="J5" s="88" t="s">
        <v>32</v>
      </c>
      <c r="K5" s="93" t="s">
        <v>7</v>
      </c>
      <c r="L5" s="88" t="s">
        <v>32</v>
      </c>
      <c r="M5" s="42"/>
    </row>
    <row r="6" spans="1:14" s="6" customFormat="1" ht="30.6" customHeight="1" x14ac:dyDescent="0.25">
      <c r="A6" s="77" t="s">
        <v>15</v>
      </c>
      <c r="B6" s="78"/>
      <c r="C6" s="35">
        <f>SUM(C7:C14)</f>
        <v>91</v>
      </c>
      <c r="D6" s="35">
        <f t="shared" ref="D6:L6" si="0">SUM(D7:D14)</f>
        <v>226</v>
      </c>
      <c r="E6" s="35">
        <f t="shared" si="0"/>
        <v>94</v>
      </c>
      <c r="F6" s="35">
        <f t="shared" si="0"/>
        <v>239</v>
      </c>
      <c r="G6" s="36">
        <f t="shared" si="0"/>
        <v>95</v>
      </c>
      <c r="H6" s="36">
        <f t="shared" si="0"/>
        <v>241</v>
      </c>
      <c r="I6" s="36">
        <f t="shared" si="0"/>
        <v>96</v>
      </c>
      <c r="J6" s="36">
        <f t="shared" si="0"/>
        <v>243</v>
      </c>
      <c r="K6" s="36">
        <f t="shared" si="0"/>
        <v>100</v>
      </c>
      <c r="L6" s="36">
        <f t="shared" si="0"/>
        <v>251</v>
      </c>
      <c r="M6" s="5"/>
    </row>
    <row r="7" spans="1:14" ht="37.5" customHeight="1" x14ac:dyDescent="0.25">
      <c r="A7" s="37">
        <v>1</v>
      </c>
      <c r="B7" s="11" t="s">
        <v>8</v>
      </c>
      <c r="C7" s="37">
        <v>13</v>
      </c>
      <c r="D7" s="38">
        <f>(C7*2)+3+4</f>
        <v>33</v>
      </c>
      <c r="E7" s="37">
        <v>13</v>
      </c>
      <c r="F7" s="38">
        <f>(E7*2)+3+4</f>
        <v>33</v>
      </c>
      <c r="G7" s="38">
        <v>14</v>
      </c>
      <c r="H7" s="38">
        <f>(G7*2)+3+4</f>
        <v>35</v>
      </c>
      <c r="I7" s="38">
        <v>14</v>
      </c>
      <c r="J7" s="38">
        <f>(I7*2)+3+4</f>
        <v>35</v>
      </c>
      <c r="K7" s="38">
        <v>15</v>
      </c>
      <c r="L7" s="38">
        <f>(K7*2)+3+4</f>
        <v>37</v>
      </c>
    </row>
    <row r="8" spans="1:14" ht="37.5" customHeight="1" x14ac:dyDescent="0.25">
      <c r="A8" s="37">
        <v>2</v>
      </c>
      <c r="B8" s="11" t="s">
        <v>9</v>
      </c>
      <c r="C8" s="37">
        <v>13</v>
      </c>
      <c r="D8" s="38">
        <f t="shared" ref="D8:D13" si="1">(C8*2)+3+4</f>
        <v>33</v>
      </c>
      <c r="E8" s="37">
        <v>14</v>
      </c>
      <c r="F8" s="38">
        <f t="shared" ref="F8:F14" si="2">(E8*2)+3+4</f>
        <v>35</v>
      </c>
      <c r="G8" s="38">
        <v>14</v>
      </c>
      <c r="H8" s="38">
        <f t="shared" ref="H8:H14" si="3">(G8*2)+3+4</f>
        <v>35</v>
      </c>
      <c r="I8" s="38">
        <v>14</v>
      </c>
      <c r="J8" s="38">
        <f t="shared" ref="J8:J14" si="4">(I8*2)+3+4</f>
        <v>35</v>
      </c>
      <c r="K8" s="38">
        <v>14</v>
      </c>
      <c r="L8" s="38">
        <f t="shared" ref="L8:L14" si="5">(K8*2)+3+4</f>
        <v>35</v>
      </c>
    </row>
    <row r="9" spans="1:14" ht="37.5" customHeight="1" x14ac:dyDescent="0.25">
      <c r="A9" s="37">
        <v>3</v>
      </c>
      <c r="B9" s="11" t="s">
        <v>10</v>
      </c>
      <c r="C9" s="37">
        <v>17</v>
      </c>
      <c r="D9" s="38">
        <f t="shared" si="1"/>
        <v>41</v>
      </c>
      <c r="E9" s="37">
        <v>11</v>
      </c>
      <c r="F9" s="38">
        <f t="shared" si="2"/>
        <v>29</v>
      </c>
      <c r="G9" s="38">
        <v>11</v>
      </c>
      <c r="H9" s="38">
        <f t="shared" si="3"/>
        <v>29</v>
      </c>
      <c r="I9" s="38">
        <v>12</v>
      </c>
      <c r="J9" s="38">
        <f t="shared" si="4"/>
        <v>31</v>
      </c>
      <c r="K9" s="38">
        <v>13</v>
      </c>
      <c r="L9" s="38">
        <f t="shared" si="5"/>
        <v>33</v>
      </c>
    </row>
    <row r="10" spans="1:14" ht="37.5" customHeight="1" x14ac:dyDescent="0.25">
      <c r="A10" s="37">
        <v>4</v>
      </c>
      <c r="B10" s="11" t="s">
        <v>11</v>
      </c>
      <c r="C10" s="37">
        <v>23</v>
      </c>
      <c r="D10" s="38">
        <f>(C10*2)+2</f>
        <v>48</v>
      </c>
      <c r="E10" s="37">
        <v>23</v>
      </c>
      <c r="F10" s="38">
        <f>(E10*2)+2</f>
        <v>48</v>
      </c>
      <c r="G10" s="38">
        <v>23</v>
      </c>
      <c r="H10" s="38">
        <f>(G10*2)+2</f>
        <v>48</v>
      </c>
      <c r="I10" s="38">
        <v>23</v>
      </c>
      <c r="J10" s="38">
        <f>(I10*2)+2</f>
        <v>48</v>
      </c>
      <c r="K10" s="38">
        <v>23</v>
      </c>
      <c r="L10" s="38">
        <f>(K10*2)+2</f>
        <v>48</v>
      </c>
    </row>
    <row r="11" spans="1:14" ht="37.5" customHeight="1" x14ac:dyDescent="0.25">
      <c r="A11" s="37">
        <v>5</v>
      </c>
      <c r="B11" s="11" t="s">
        <v>14</v>
      </c>
      <c r="C11" s="37">
        <v>9</v>
      </c>
      <c r="D11" s="38">
        <f t="shared" si="1"/>
        <v>25</v>
      </c>
      <c r="E11" s="37">
        <v>10</v>
      </c>
      <c r="F11" s="38">
        <f t="shared" si="2"/>
        <v>27</v>
      </c>
      <c r="G11" s="38">
        <v>10</v>
      </c>
      <c r="H11" s="38">
        <f t="shared" si="3"/>
        <v>27</v>
      </c>
      <c r="I11" s="38">
        <v>10</v>
      </c>
      <c r="J11" s="38">
        <f t="shared" si="4"/>
        <v>27</v>
      </c>
      <c r="K11" s="38">
        <v>10</v>
      </c>
      <c r="L11" s="38">
        <f t="shared" si="5"/>
        <v>27</v>
      </c>
    </row>
    <row r="12" spans="1:14" ht="37.5" customHeight="1" x14ac:dyDescent="0.25">
      <c r="A12" s="37">
        <v>6</v>
      </c>
      <c r="B12" s="11" t="s">
        <v>13</v>
      </c>
      <c r="C12" s="37">
        <v>9</v>
      </c>
      <c r="D12" s="38">
        <f t="shared" si="1"/>
        <v>25</v>
      </c>
      <c r="E12" s="37">
        <v>9</v>
      </c>
      <c r="F12" s="38">
        <f t="shared" si="2"/>
        <v>25</v>
      </c>
      <c r="G12" s="38">
        <v>9</v>
      </c>
      <c r="H12" s="38">
        <f t="shared" si="3"/>
        <v>25</v>
      </c>
      <c r="I12" s="38">
        <v>9</v>
      </c>
      <c r="J12" s="38">
        <f t="shared" si="4"/>
        <v>25</v>
      </c>
      <c r="K12" s="38">
        <v>9</v>
      </c>
      <c r="L12" s="38">
        <f t="shared" si="5"/>
        <v>25</v>
      </c>
    </row>
    <row r="13" spans="1:14" ht="39" customHeight="1" x14ac:dyDescent="0.25">
      <c r="A13" s="37">
        <v>7</v>
      </c>
      <c r="B13" s="11" t="s">
        <v>12</v>
      </c>
      <c r="C13" s="37">
        <v>7</v>
      </c>
      <c r="D13" s="38">
        <f t="shared" si="1"/>
        <v>21</v>
      </c>
      <c r="E13" s="37">
        <v>8</v>
      </c>
      <c r="F13" s="38">
        <f t="shared" si="2"/>
        <v>23</v>
      </c>
      <c r="G13" s="38">
        <v>8</v>
      </c>
      <c r="H13" s="38">
        <f t="shared" si="3"/>
        <v>23</v>
      </c>
      <c r="I13" s="38">
        <v>8</v>
      </c>
      <c r="J13" s="38">
        <f t="shared" si="4"/>
        <v>23</v>
      </c>
      <c r="K13" s="38">
        <v>9</v>
      </c>
      <c r="L13" s="38">
        <f t="shared" si="5"/>
        <v>25</v>
      </c>
    </row>
    <row r="14" spans="1:14" ht="38.450000000000003" customHeight="1" x14ac:dyDescent="0.25">
      <c r="A14" s="37">
        <v>8</v>
      </c>
      <c r="B14" s="11" t="s">
        <v>23</v>
      </c>
      <c r="C14" s="37"/>
      <c r="D14" s="37"/>
      <c r="E14" s="37">
        <v>6</v>
      </c>
      <c r="F14" s="38">
        <f t="shared" si="2"/>
        <v>19</v>
      </c>
      <c r="G14" s="38">
        <v>6</v>
      </c>
      <c r="H14" s="38">
        <f t="shared" si="3"/>
        <v>19</v>
      </c>
      <c r="I14" s="38">
        <v>6</v>
      </c>
      <c r="J14" s="38">
        <f t="shared" si="4"/>
        <v>19</v>
      </c>
      <c r="K14" s="38">
        <v>7</v>
      </c>
      <c r="L14" s="38">
        <f t="shared" si="5"/>
        <v>21</v>
      </c>
    </row>
    <row r="15" spans="1:14" s="6" customFormat="1" ht="38.450000000000003" customHeight="1" x14ac:dyDescent="0.25">
      <c r="A15" s="79" t="s">
        <v>16</v>
      </c>
      <c r="B15" s="80"/>
      <c r="C15" s="39">
        <f>SUM(C16:C22)</f>
        <v>87</v>
      </c>
      <c r="D15" s="40">
        <f>SUM(D16:D22)</f>
        <v>142</v>
      </c>
      <c r="E15" s="39">
        <f t="shared" ref="E15" si="6">SUM(E16:E22)</f>
        <v>94</v>
      </c>
      <c r="F15" s="40">
        <f>SUM(F16:F22)</f>
        <v>157</v>
      </c>
      <c r="G15" s="39">
        <f t="shared" ref="G15" si="7">SUM(G16:G22)</f>
        <v>95</v>
      </c>
      <c r="H15" s="40">
        <f>SUM(H16:H22)</f>
        <v>159</v>
      </c>
      <c r="I15" s="39">
        <f t="shared" ref="I15" si="8">SUM(I16:I22)</f>
        <v>97</v>
      </c>
      <c r="J15" s="40">
        <f>SUM(J16:J22)</f>
        <v>161</v>
      </c>
      <c r="K15" s="39">
        <f t="shared" ref="K15" si="9">SUM(K16:K22)</f>
        <v>101</v>
      </c>
      <c r="L15" s="40">
        <f>SUM(L16:L22)</f>
        <v>167</v>
      </c>
      <c r="M15" s="5"/>
    </row>
    <row r="16" spans="1:14" s="3" customFormat="1" ht="38.450000000000003" customHeight="1" x14ac:dyDescent="0.25">
      <c r="A16" s="58">
        <v>1</v>
      </c>
      <c r="B16" s="44" t="s">
        <v>17</v>
      </c>
      <c r="C16" s="38">
        <v>21</v>
      </c>
      <c r="D16" s="38">
        <v>34</v>
      </c>
      <c r="E16" s="59">
        <v>20</v>
      </c>
      <c r="F16" s="38">
        <v>32</v>
      </c>
      <c r="G16" s="60">
        <v>20</v>
      </c>
      <c r="H16" s="38">
        <v>32</v>
      </c>
      <c r="I16" s="38">
        <v>20</v>
      </c>
      <c r="J16" s="38">
        <v>32</v>
      </c>
      <c r="K16" s="38">
        <v>21</v>
      </c>
      <c r="L16" s="38">
        <v>34</v>
      </c>
    </row>
    <row r="17" spans="1:12" s="3" customFormat="1" ht="38.450000000000003" customHeight="1" x14ac:dyDescent="0.25">
      <c r="A17" s="58">
        <v>2</v>
      </c>
      <c r="B17" s="44" t="s">
        <v>18</v>
      </c>
      <c r="C17" s="38">
        <v>22</v>
      </c>
      <c r="D17" s="38">
        <v>35</v>
      </c>
      <c r="E17" s="59">
        <v>16</v>
      </c>
      <c r="F17" s="38">
        <v>26</v>
      </c>
      <c r="G17" s="38">
        <v>17</v>
      </c>
      <c r="H17" s="38">
        <v>28</v>
      </c>
      <c r="I17" s="38">
        <v>17</v>
      </c>
      <c r="J17" s="38">
        <v>28</v>
      </c>
      <c r="K17" s="38">
        <v>18</v>
      </c>
      <c r="L17" s="38">
        <v>29</v>
      </c>
    </row>
    <row r="18" spans="1:12" s="3" customFormat="1" ht="38.450000000000003" customHeight="1" x14ac:dyDescent="0.25">
      <c r="A18" s="58">
        <v>3</v>
      </c>
      <c r="B18" s="44" t="s">
        <v>19</v>
      </c>
      <c r="C18" s="38">
        <v>22</v>
      </c>
      <c r="D18" s="38">
        <v>35</v>
      </c>
      <c r="E18" s="38">
        <v>22</v>
      </c>
      <c r="F18" s="38">
        <v>35</v>
      </c>
      <c r="G18" s="60">
        <v>22</v>
      </c>
      <c r="H18" s="38">
        <v>35</v>
      </c>
      <c r="I18" s="38">
        <v>22</v>
      </c>
      <c r="J18" s="38">
        <v>35</v>
      </c>
      <c r="K18" s="38">
        <v>23</v>
      </c>
      <c r="L18" s="38">
        <v>37</v>
      </c>
    </row>
    <row r="19" spans="1:12" s="3" customFormat="1" ht="38.450000000000003" customHeight="1" x14ac:dyDescent="0.25">
      <c r="A19" s="58">
        <v>4</v>
      </c>
      <c r="B19" s="44" t="s">
        <v>20</v>
      </c>
      <c r="C19" s="38">
        <v>11</v>
      </c>
      <c r="D19" s="38">
        <v>19</v>
      </c>
      <c r="E19" s="10">
        <v>11</v>
      </c>
      <c r="F19" s="38">
        <v>19</v>
      </c>
      <c r="G19" s="60">
        <v>11</v>
      </c>
      <c r="H19" s="38">
        <v>19</v>
      </c>
      <c r="I19" s="38">
        <v>11</v>
      </c>
      <c r="J19" s="38">
        <v>19</v>
      </c>
      <c r="K19" s="38">
        <v>12</v>
      </c>
      <c r="L19" s="38">
        <v>20</v>
      </c>
    </row>
    <row r="20" spans="1:12" s="3" customFormat="1" ht="38.450000000000003" customHeight="1" x14ac:dyDescent="0.25">
      <c r="A20" s="58">
        <v>5</v>
      </c>
      <c r="B20" s="44" t="s">
        <v>21</v>
      </c>
      <c r="C20" s="38">
        <v>11</v>
      </c>
      <c r="D20" s="38">
        <v>19</v>
      </c>
      <c r="E20" s="10">
        <v>11</v>
      </c>
      <c r="F20" s="38">
        <v>19</v>
      </c>
      <c r="G20" s="60">
        <v>11</v>
      </c>
      <c r="H20" s="38">
        <v>19</v>
      </c>
      <c r="I20" s="38">
        <v>11</v>
      </c>
      <c r="J20" s="38">
        <v>19</v>
      </c>
      <c r="K20" s="38">
        <v>11</v>
      </c>
      <c r="L20" s="38">
        <v>19</v>
      </c>
    </row>
    <row r="21" spans="1:12" s="3" customFormat="1" ht="63.75" customHeight="1" x14ac:dyDescent="0.25">
      <c r="A21" s="58">
        <v>6</v>
      </c>
      <c r="B21" s="61" t="s">
        <v>26</v>
      </c>
      <c r="C21" s="41"/>
      <c r="D21" s="41"/>
      <c r="E21" s="62">
        <v>9</v>
      </c>
      <c r="F21" s="41">
        <v>16</v>
      </c>
      <c r="G21" s="41">
        <v>9</v>
      </c>
      <c r="H21" s="41">
        <v>16</v>
      </c>
      <c r="I21" s="41">
        <v>10</v>
      </c>
      <c r="J21" s="41">
        <v>17</v>
      </c>
      <c r="K21" s="41">
        <v>10</v>
      </c>
      <c r="L21" s="41">
        <v>17</v>
      </c>
    </row>
    <row r="22" spans="1:12" s="3" customFormat="1" ht="38.450000000000003" customHeight="1" x14ac:dyDescent="0.25">
      <c r="A22" s="58">
        <v>7</v>
      </c>
      <c r="B22" s="61" t="s">
        <v>25</v>
      </c>
      <c r="C22" s="7"/>
      <c r="D22" s="7"/>
      <c r="E22" s="62">
        <v>5</v>
      </c>
      <c r="F22" s="7">
        <v>10</v>
      </c>
      <c r="G22" s="7">
        <v>5</v>
      </c>
      <c r="H22" s="7">
        <v>10</v>
      </c>
      <c r="I22" s="7">
        <v>6</v>
      </c>
      <c r="J22" s="7">
        <v>11</v>
      </c>
      <c r="K22" s="7">
        <v>6</v>
      </c>
      <c r="L22" s="7">
        <v>11</v>
      </c>
    </row>
    <row r="23" spans="1:12" s="5" customFormat="1" ht="38.450000000000003" customHeight="1" x14ac:dyDescent="0.25">
      <c r="A23" s="81" t="s">
        <v>22</v>
      </c>
      <c r="B23" s="82"/>
      <c r="C23" s="63">
        <f>SUM(C24:C30)</f>
        <v>39</v>
      </c>
      <c r="D23" s="63">
        <f t="shared" ref="D23:L23" si="10">SUM(D24:D30)</f>
        <v>109.1</v>
      </c>
      <c r="E23" s="63">
        <f t="shared" si="10"/>
        <v>44</v>
      </c>
      <c r="F23" s="63">
        <f t="shared" si="10"/>
        <v>132.6</v>
      </c>
      <c r="G23" s="63">
        <f t="shared" si="10"/>
        <v>46</v>
      </c>
      <c r="H23" s="63">
        <f t="shared" si="10"/>
        <v>136.39999999999998</v>
      </c>
      <c r="I23" s="63">
        <f t="shared" si="10"/>
        <v>51</v>
      </c>
      <c r="J23" s="63">
        <f t="shared" si="10"/>
        <v>145.89999999999998</v>
      </c>
      <c r="K23" s="63">
        <f t="shared" si="10"/>
        <v>54</v>
      </c>
      <c r="L23" s="63">
        <f t="shared" si="10"/>
        <v>151.6</v>
      </c>
    </row>
    <row r="24" spans="1:12" s="53" customFormat="1" ht="43.5" customHeight="1" x14ac:dyDescent="0.25">
      <c r="A24" s="10"/>
      <c r="B24" s="48" t="s">
        <v>17</v>
      </c>
      <c r="C24" s="10">
        <v>8</v>
      </c>
      <c r="D24" s="64">
        <f>(C24*1.9)+2+2+3</f>
        <v>22.2</v>
      </c>
      <c r="E24" s="10">
        <v>9</v>
      </c>
      <c r="F24" s="64">
        <f>(E24*1.9)+2+2+3</f>
        <v>24.099999999999998</v>
      </c>
      <c r="G24" s="10">
        <v>9</v>
      </c>
      <c r="H24" s="64">
        <f>(G24*1.9)+2+2+3</f>
        <v>24.099999999999998</v>
      </c>
      <c r="I24" s="10">
        <v>10</v>
      </c>
      <c r="J24" s="64">
        <f>(I24*1.9)+2+2+3</f>
        <v>26</v>
      </c>
      <c r="K24" s="10">
        <v>11</v>
      </c>
      <c r="L24" s="64">
        <f>(K24*1.9)+2+2+3</f>
        <v>27.9</v>
      </c>
    </row>
    <row r="25" spans="1:12" s="53" customFormat="1" ht="38.450000000000003" customHeight="1" x14ac:dyDescent="0.25">
      <c r="A25" s="10"/>
      <c r="B25" s="48" t="s">
        <v>18</v>
      </c>
      <c r="C25" s="10">
        <v>11</v>
      </c>
      <c r="D25" s="64">
        <f t="shared" ref="D25:D28" si="11">(C25*1.9)+2+2+3</f>
        <v>27.9</v>
      </c>
      <c r="E25" s="10">
        <v>6</v>
      </c>
      <c r="F25" s="64">
        <f t="shared" ref="F25:F30" si="12">(E25*1.9)+2+2+3</f>
        <v>18.399999999999999</v>
      </c>
      <c r="G25" s="10">
        <v>6</v>
      </c>
      <c r="H25" s="64">
        <f t="shared" ref="H25:H30" si="13">(G25*1.9)+2+2+3</f>
        <v>18.399999999999999</v>
      </c>
      <c r="I25" s="10">
        <v>7</v>
      </c>
      <c r="J25" s="64">
        <f t="shared" ref="J25:J30" si="14">(I25*1.9)+2+2+3</f>
        <v>20.299999999999997</v>
      </c>
      <c r="K25" s="10">
        <v>7</v>
      </c>
      <c r="L25" s="64">
        <f t="shared" ref="L25:L30" si="15">(K25*1.9)+2+2+3</f>
        <v>20.299999999999997</v>
      </c>
    </row>
    <row r="26" spans="1:12" s="53" customFormat="1" ht="38.450000000000003" customHeight="1" x14ac:dyDescent="0.25">
      <c r="A26" s="10"/>
      <c r="B26" s="48" t="s">
        <v>19</v>
      </c>
      <c r="C26" s="10">
        <v>8</v>
      </c>
      <c r="D26" s="64">
        <f t="shared" si="11"/>
        <v>22.2</v>
      </c>
      <c r="E26" s="10">
        <v>9</v>
      </c>
      <c r="F26" s="64">
        <f t="shared" si="12"/>
        <v>24.099999999999998</v>
      </c>
      <c r="G26" s="10">
        <v>9</v>
      </c>
      <c r="H26" s="64">
        <f t="shared" si="13"/>
        <v>24.099999999999998</v>
      </c>
      <c r="I26" s="10">
        <v>10</v>
      </c>
      <c r="J26" s="64">
        <f t="shared" si="14"/>
        <v>26</v>
      </c>
      <c r="K26" s="10">
        <v>10</v>
      </c>
      <c r="L26" s="64">
        <f t="shared" si="15"/>
        <v>26</v>
      </c>
    </row>
    <row r="27" spans="1:12" s="53" customFormat="1" ht="38.450000000000003" customHeight="1" x14ac:dyDescent="0.25">
      <c r="A27" s="10"/>
      <c r="B27" s="48" t="s">
        <v>20</v>
      </c>
      <c r="C27" s="10">
        <v>6</v>
      </c>
      <c r="D27" s="64">
        <f t="shared" si="11"/>
        <v>18.399999999999999</v>
      </c>
      <c r="E27" s="10">
        <v>6</v>
      </c>
      <c r="F27" s="64">
        <f t="shared" si="12"/>
        <v>18.399999999999999</v>
      </c>
      <c r="G27" s="10">
        <v>7</v>
      </c>
      <c r="H27" s="64">
        <f t="shared" si="13"/>
        <v>20.299999999999997</v>
      </c>
      <c r="I27" s="10">
        <v>7</v>
      </c>
      <c r="J27" s="64">
        <f t="shared" si="14"/>
        <v>20.299999999999997</v>
      </c>
      <c r="K27" s="10">
        <v>8</v>
      </c>
      <c r="L27" s="64">
        <f t="shared" si="15"/>
        <v>22.2</v>
      </c>
    </row>
    <row r="28" spans="1:12" s="53" customFormat="1" ht="38.450000000000003" customHeight="1" x14ac:dyDescent="0.25">
      <c r="A28" s="10"/>
      <c r="B28" s="48" t="s">
        <v>21</v>
      </c>
      <c r="C28" s="10">
        <v>6</v>
      </c>
      <c r="D28" s="64">
        <f t="shared" si="11"/>
        <v>18.399999999999999</v>
      </c>
      <c r="E28" s="10">
        <v>6</v>
      </c>
      <c r="F28" s="64">
        <f t="shared" si="12"/>
        <v>18.399999999999999</v>
      </c>
      <c r="G28" s="10">
        <v>7</v>
      </c>
      <c r="H28" s="64">
        <f t="shared" si="13"/>
        <v>20.299999999999997</v>
      </c>
      <c r="I28" s="10">
        <v>7</v>
      </c>
      <c r="J28" s="64">
        <f t="shared" si="14"/>
        <v>20.299999999999997</v>
      </c>
      <c r="K28" s="10">
        <v>8</v>
      </c>
      <c r="L28" s="64">
        <f t="shared" si="15"/>
        <v>22.2</v>
      </c>
    </row>
    <row r="29" spans="1:12" s="53" customFormat="1" ht="38.450000000000003" customHeight="1" x14ac:dyDescent="0.25">
      <c r="A29" s="10"/>
      <c r="B29" s="61" t="s">
        <v>26</v>
      </c>
      <c r="C29" s="10"/>
      <c r="D29" s="10"/>
      <c r="E29" s="10">
        <v>4</v>
      </c>
      <c r="F29" s="64">
        <f t="shared" si="12"/>
        <v>14.6</v>
      </c>
      <c r="G29" s="10">
        <v>4</v>
      </c>
      <c r="H29" s="64">
        <f t="shared" si="13"/>
        <v>14.6</v>
      </c>
      <c r="I29" s="10">
        <v>5</v>
      </c>
      <c r="J29" s="64">
        <f t="shared" si="14"/>
        <v>16.5</v>
      </c>
      <c r="K29" s="10">
        <v>5</v>
      </c>
      <c r="L29" s="64">
        <f t="shared" si="15"/>
        <v>16.5</v>
      </c>
    </row>
    <row r="30" spans="1:12" s="53" customFormat="1" ht="38.450000000000003" customHeight="1" x14ac:dyDescent="0.25">
      <c r="A30" s="10"/>
      <c r="B30" s="48" t="s">
        <v>25</v>
      </c>
      <c r="C30" s="10"/>
      <c r="D30" s="10"/>
      <c r="E30" s="10">
        <v>4</v>
      </c>
      <c r="F30" s="64">
        <f t="shared" si="12"/>
        <v>14.6</v>
      </c>
      <c r="G30" s="10">
        <v>4</v>
      </c>
      <c r="H30" s="64">
        <f t="shared" si="13"/>
        <v>14.6</v>
      </c>
      <c r="I30" s="10">
        <v>5</v>
      </c>
      <c r="J30" s="64">
        <f t="shared" si="14"/>
        <v>16.5</v>
      </c>
      <c r="K30" s="10">
        <v>5</v>
      </c>
      <c r="L30" s="64">
        <f t="shared" si="15"/>
        <v>16.5</v>
      </c>
    </row>
    <row r="31" spans="1:12" ht="38.450000000000003" customHeight="1" x14ac:dyDescent="0.25">
      <c r="A31" s="8" t="s">
        <v>34</v>
      </c>
      <c r="B31" s="47"/>
      <c r="C31" s="49">
        <f>SUM(C32:C36)</f>
        <v>14</v>
      </c>
      <c r="D31" s="49">
        <f t="shared" ref="D31:L31" si="16">SUM(D32:D36)</f>
        <v>42</v>
      </c>
      <c r="E31" s="49">
        <f t="shared" si="16"/>
        <v>14</v>
      </c>
      <c r="F31" s="49">
        <f t="shared" si="16"/>
        <v>42</v>
      </c>
      <c r="G31" s="49">
        <f t="shared" si="16"/>
        <v>14</v>
      </c>
      <c r="H31" s="49">
        <f t="shared" si="16"/>
        <v>42</v>
      </c>
      <c r="I31" s="49">
        <f t="shared" si="16"/>
        <v>14</v>
      </c>
      <c r="J31" s="49">
        <f t="shared" si="16"/>
        <v>42</v>
      </c>
      <c r="K31" s="49">
        <f t="shared" si="16"/>
        <v>15</v>
      </c>
      <c r="L31" s="49">
        <f t="shared" si="16"/>
        <v>45</v>
      </c>
    </row>
    <row r="32" spans="1:12" ht="26.45" customHeight="1" x14ac:dyDescent="0.25">
      <c r="A32" s="66" t="s">
        <v>35</v>
      </c>
      <c r="B32" s="67"/>
      <c r="C32" s="21">
        <v>14</v>
      </c>
      <c r="D32" s="21">
        <v>42</v>
      </c>
      <c r="E32" s="21">
        <v>14</v>
      </c>
      <c r="F32" s="21">
        <v>42</v>
      </c>
      <c r="G32" s="21">
        <v>14</v>
      </c>
      <c r="H32" s="21">
        <v>42</v>
      </c>
      <c r="I32" s="21">
        <v>14</v>
      </c>
      <c r="J32" s="21">
        <v>42</v>
      </c>
      <c r="K32" s="21">
        <v>15</v>
      </c>
      <c r="L32" s="33">
        <v>45</v>
      </c>
    </row>
  </sheetData>
  <mergeCells count="13">
    <mergeCell ref="A32:B32"/>
    <mergeCell ref="A1:N1"/>
    <mergeCell ref="K4:L4"/>
    <mergeCell ref="A6:B6"/>
    <mergeCell ref="A15:B15"/>
    <mergeCell ref="A23:B23"/>
    <mergeCell ref="A4:A5"/>
    <mergeCell ref="B4:B5"/>
    <mergeCell ref="C4:D4"/>
    <mergeCell ref="E4:F4"/>
    <mergeCell ref="G4:H4"/>
    <mergeCell ref="I4:J4"/>
    <mergeCell ref="A2:L2"/>
  </mergeCells>
  <pageMargins left="0.39370078740157483" right="0.23622047244094491" top="0.74803149606299213" bottom="0.7480314960629921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Giai đoạn 2025</vt:lpstr>
      <vt:lpstr>Giai đoạn 2030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2021-07-21T02:13:20Z</dcterms:modified>
</cp:coreProperties>
</file>