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240" yWindow="45" windowWidth="23550" windowHeight="10050" firstSheet="7" activeTab="7"/>
  </bookViews>
  <sheets>
    <sheet name="Bieu 01 TH" sheetId="3" state="hidden" r:id="rId1"/>
    <sheet name="Bieu 02a NSDP (N)" sheetId="7" state="hidden" r:id="rId2"/>
    <sheet name="Bieu 02b NSDP (H)" sheetId="15" state="hidden" r:id="rId3"/>
    <sheet name="Bieu 03 NSTW" sheetId="16" state="hidden" r:id="rId4"/>
    <sheet name="Bieu 04 Thu de lai" sheetId="17" state="hidden" r:id="rId5"/>
    <sheet name="Bieu 05. CTMTQG" sheetId="14" state="hidden" r:id="rId6"/>
    <sheet name="Bieu 06 ODA" sheetId="12" state="hidden" r:id="rId7"/>
    <sheet name="Biểu 06" sheetId="5" r:id="rId8"/>
    <sheet name="Biểu 07" sheetId="2" r:id="rId9"/>
    <sheet name="Bieu 04 Thu de lai 21-25" sheetId="13" state="hidden" r:id="rId10"/>
  </sheets>
  <externalReferences>
    <externalReference r:id="rId11"/>
    <externalReference r:id="rId12"/>
    <externalReference r:id="rId13"/>
  </externalReferences>
  <definedNames>
    <definedName name="____a1" localSheetId="5" hidden="1">{"'Sheet1'!$L$16"}</definedName>
    <definedName name="____a1" localSheetId="6" hidden="1">{"'Sheet1'!$L$16"}</definedName>
    <definedName name="____a1" hidden="1">{"'Sheet1'!$L$16"}</definedName>
    <definedName name="____B1" localSheetId="5" hidden="1">{"'Sheet1'!$L$16"}</definedName>
    <definedName name="____B1" localSheetId="6" hidden="1">{"'Sheet1'!$L$16"}</definedName>
    <definedName name="____B1" hidden="1">{"'Sheet1'!$L$16"}</definedName>
    <definedName name="____ban2" localSheetId="5" hidden="1">{"'Sheet1'!$L$16"}</definedName>
    <definedName name="____ban2" localSheetId="6" hidden="1">{"'Sheet1'!$L$16"}</definedName>
    <definedName name="____ban2" hidden="1">{"'Sheet1'!$L$16"}</definedName>
    <definedName name="____h1" localSheetId="5" hidden="1">{"'Sheet1'!$L$16"}</definedName>
    <definedName name="____h1" localSheetId="6" hidden="1">{"'Sheet1'!$L$16"}</definedName>
    <definedName name="____h1" hidden="1">{"'Sheet1'!$L$16"}</definedName>
    <definedName name="____hu1" localSheetId="5" hidden="1">{"'Sheet1'!$L$16"}</definedName>
    <definedName name="____hu1" localSheetId="6" hidden="1">{"'Sheet1'!$L$16"}</definedName>
    <definedName name="____hu1" hidden="1">{"'Sheet1'!$L$16"}</definedName>
    <definedName name="____hu2" localSheetId="5" hidden="1">{"'Sheet1'!$L$16"}</definedName>
    <definedName name="____hu2" localSheetId="6" hidden="1">{"'Sheet1'!$L$16"}</definedName>
    <definedName name="____hu2" hidden="1">{"'Sheet1'!$L$16"}</definedName>
    <definedName name="____hu5" localSheetId="5" hidden="1">{"'Sheet1'!$L$16"}</definedName>
    <definedName name="____hu5" localSheetId="6" hidden="1">{"'Sheet1'!$L$16"}</definedName>
    <definedName name="____hu5" hidden="1">{"'Sheet1'!$L$16"}</definedName>
    <definedName name="____hu6" localSheetId="5" hidden="1">{"'Sheet1'!$L$16"}</definedName>
    <definedName name="____hu6" localSheetId="6" hidden="1">{"'Sheet1'!$L$16"}</definedName>
    <definedName name="____hu6" hidden="1">{"'Sheet1'!$L$16"}</definedName>
    <definedName name="____M36" localSheetId="5" hidden="1">{"'Sheet1'!$L$16"}</definedName>
    <definedName name="____M36" localSheetId="6" hidden="1">{"'Sheet1'!$L$16"}</definedName>
    <definedName name="____M36" hidden="1">{"'Sheet1'!$L$16"}</definedName>
    <definedName name="____PA3" localSheetId="5" hidden="1">{"'Sheet1'!$L$16"}</definedName>
    <definedName name="____PA3" localSheetId="6" hidden="1">{"'Sheet1'!$L$16"}</definedName>
    <definedName name="____PA3" hidden="1">{"'Sheet1'!$L$16"}</definedName>
    <definedName name="____Pl2" localSheetId="5" hidden="1">{"'Sheet1'!$L$16"}</definedName>
    <definedName name="____Pl2" localSheetId="6" hidden="1">{"'Sheet1'!$L$16"}</definedName>
    <definedName name="____Pl2" hidden="1">{"'Sheet1'!$L$16"}</definedName>
    <definedName name="____Tru21" localSheetId="5" hidden="1">{"'Sheet1'!$L$16"}</definedName>
    <definedName name="____Tru21" localSheetId="6" hidden="1">{"'Sheet1'!$L$16"}</definedName>
    <definedName name="____Tru21" hidden="1">{"'Sheet1'!$L$16"}</definedName>
    <definedName name="___a1" localSheetId="5" hidden="1">{"'Sheet1'!$L$16"}</definedName>
    <definedName name="___a1" localSheetId="6" hidden="1">{"'Sheet1'!$L$16"}</definedName>
    <definedName name="___a1" hidden="1">{"'Sheet1'!$L$16"}</definedName>
    <definedName name="___B1" localSheetId="5" hidden="1">{"'Sheet1'!$L$16"}</definedName>
    <definedName name="___B1" localSheetId="6" hidden="1">{"'Sheet1'!$L$16"}</definedName>
    <definedName name="___B1" hidden="1">{"'Sheet1'!$L$16"}</definedName>
    <definedName name="___ban2" localSheetId="5" hidden="1">{"'Sheet1'!$L$16"}</definedName>
    <definedName name="___ban2" localSheetId="6" hidden="1">{"'Sheet1'!$L$16"}</definedName>
    <definedName name="___ban2" hidden="1">{"'Sheet1'!$L$16"}</definedName>
    <definedName name="___h1" localSheetId="5" hidden="1">{"'Sheet1'!$L$16"}</definedName>
    <definedName name="___h1" localSheetId="6" hidden="1">{"'Sheet1'!$L$16"}</definedName>
    <definedName name="___h1" hidden="1">{"'Sheet1'!$L$16"}</definedName>
    <definedName name="___hsm2">1.1289</definedName>
    <definedName name="___hu1" localSheetId="5" hidden="1">{"'Sheet1'!$L$16"}</definedName>
    <definedName name="___hu1" localSheetId="6" hidden="1">{"'Sheet1'!$L$16"}</definedName>
    <definedName name="___hu1" hidden="1">{"'Sheet1'!$L$16"}</definedName>
    <definedName name="___hu2" localSheetId="5" hidden="1">{"'Sheet1'!$L$16"}</definedName>
    <definedName name="___hu2" localSheetId="6" hidden="1">{"'Sheet1'!$L$16"}</definedName>
    <definedName name="___hu2" hidden="1">{"'Sheet1'!$L$16"}</definedName>
    <definedName name="___hu5" localSheetId="5" hidden="1">{"'Sheet1'!$L$16"}</definedName>
    <definedName name="___hu5" localSheetId="6" hidden="1">{"'Sheet1'!$L$16"}</definedName>
    <definedName name="___hu5" hidden="1">{"'Sheet1'!$L$16"}</definedName>
    <definedName name="___hu6" localSheetId="5" hidden="1">{"'Sheet1'!$L$16"}</definedName>
    <definedName name="___hu6" localSheetId="6" hidden="1">{"'Sheet1'!$L$16"}</definedName>
    <definedName name="___hu6" hidden="1">{"'Sheet1'!$L$16"}</definedName>
    <definedName name="___isc1">0.035</definedName>
    <definedName name="___isc2">0.02</definedName>
    <definedName name="___isc3">0.054</definedName>
    <definedName name="___M36" localSheetId="5" hidden="1">{"'Sheet1'!$L$16"}</definedName>
    <definedName name="___M36" localSheetId="6" hidden="1">{"'Sheet1'!$L$16"}</definedName>
    <definedName name="___M36" hidden="1">{"'Sheet1'!$L$16"}</definedName>
    <definedName name="___NSO2" localSheetId="5" hidden="1">{"'Sheet1'!$L$16"}</definedName>
    <definedName name="___NSO2" localSheetId="6" hidden="1">{"'Sheet1'!$L$16"}</definedName>
    <definedName name="___NSO2" hidden="1">{"'Sheet1'!$L$16"}</definedName>
    <definedName name="___PA3" localSheetId="5" hidden="1">{"'Sheet1'!$L$16"}</definedName>
    <definedName name="___PA3" localSheetId="6" hidden="1">{"'Sheet1'!$L$16"}</definedName>
    <definedName name="___PA3" hidden="1">{"'Sheet1'!$L$16"}</definedName>
    <definedName name="___Pl2" localSheetId="5" hidden="1">{"'Sheet1'!$L$16"}</definedName>
    <definedName name="___Pl2" localSheetId="6" hidden="1">{"'Sheet1'!$L$16"}</definedName>
    <definedName name="___Pl2" hidden="1">{"'Sheet1'!$L$16"}</definedName>
    <definedName name="___PL3" localSheetId="2" hidden="1">#REF!</definedName>
    <definedName name="___PL3" localSheetId="3" hidden="1">#REF!</definedName>
    <definedName name="___PL3" localSheetId="4" hidden="1">#REF!</definedName>
    <definedName name="___PL3" localSheetId="9" hidden="1">#REF!</definedName>
    <definedName name="___PL3" localSheetId="5" hidden="1">#REF!</definedName>
    <definedName name="___PL3" localSheetId="6" hidden="1">#REF!</definedName>
    <definedName name="___PL3" hidden="1">#REF!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ru21" localSheetId="5" hidden="1">{"'Sheet1'!$L$16"}</definedName>
    <definedName name="___Tru21" localSheetId="6" hidden="1">{"'Sheet1'!$L$16"}</definedName>
    <definedName name="___Tru21" hidden="1">{"'Sheet1'!$L$16"}</definedName>
    <definedName name="__a1" localSheetId="5" hidden="1">{"'Sheet1'!$L$16"}</definedName>
    <definedName name="__a1" localSheetId="6" hidden="1">{"'Sheet1'!$L$16"}</definedName>
    <definedName name="__a1" hidden="1">{"'Sheet1'!$L$16"}</definedName>
    <definedName name="__B1" localSheetId="5" hidden="1">{"'Sheet1'!$L$16"}</definedName>
    <definedName name="__B1" localSheetId="6" hidden="1">{"'Sheet1'!$L$16"}</definedName>
    <definedName name="__B1" hidden="1">{"'Sheet1'!$L$16"}</definedName>
    <definedName name="__ban2" localSheetId="5" hidden="1">{"'Sheet1'!$L$16"}</definedName>
    <definedName name="__ban2" localSheetId="6" hidden="1">{"'Sheet1'!$L$16"}</definedName>
    <definedName name="__ban2" hidden="1">{"'Sheet1'!$L$16"}</definedName>
    <definedName name="__h1" localSheetId="5" hidden="1">{"'Sheet1'!$L$16"}</definedName>
    <definedName name="__h1" localSheetId="6" hidden="1">{"'Sheet1'!$L$16"}</definedName>
    <definedName name="__h1" hidden="1">{"'Sheet1'!$L$16"}</definedName>
    <definedName name="__hsm2">1.1289</definedName>
    <definedName name="__hu1" localSheetId="5" hidden="1">{"'Sheet1'!$L$16"}</definedName>
    <definedName name="__hu1" localSheetId="6" hidden="1">{"'Sheet1'!$L$16"}</definedName>
    <definedName name="__hu1" hidden="1">{"'Sheet1'!$L$16"}</definedName>
    <definedName name="__hu2" localSheetId="5" hidden="1">{"'Sheet1'!$L$16"}</definedName>
    <definedName name="__hu2" localSheetId="6" hidden="1">{"'Sheet1'!$L$16"}</definedName>
    <definedName name="__hu2" hidden="1">{"'Sheet1'!$L$16"}</definedName>
    <definedName name="__hu5" localSheetId="5" hidden="1">{"'Sheet1'!$L$16"}</definedName>
    <definedName name="__hu5" localSheetId="6" hidden="1">{"'Sheet1'!$L$16"}</definedName>
    <definedName name="__hu5" hidden="1">{"'Sheet1'!$L$16"}</definedName>
    <definedName name="__hu6" localSheetId="5" hidden="1">{"'Sheet1'!$L$16"}</definedName>
    <definedName name="__hu6" localSheetId="6" hidden="1">{"'Sheet1'!$L$16"}</definedName>
    <definedName name="__hu6" hidden="1">{"'Sheet1'!$L$16"}</definedName>
    <definedName name="__isc1">0.035</definedName>
    <definedName name="__isc2">0.02</definedName>
    <definedName name="__isc3">0.054</definedName>
    <definedName name="__M36" localSheetId="5" hidden="1">{"'Sheet1'!$L$16"}</definedName>
    <definedName name="__M36" localSheetId="6" hidden="1">{"'Sheet1'!$L$16"}</definedName>
    <definedName name="__M36" hidden="1">{"'Sheet1'!$L$16"}</definedName>
    <definedName name="__NSO2" localSheetId="5" hidden="1">{"'Sheet1'!$L$16"}</definedName>
    <definedName name="__NSO2" localSheetId="6" hidden="1">{"'Sheet1'!$L$16"}</definedName>
    <definedName name="__NSO2" hidden="1">{"'Sheet1'!$L$16"}</definedName>
    <definedName name="__PA3" localSheetId="5" hidden="1">{"'Sheet1'!$L$16"}</definedName>
    <definedName name="__PA3" localSheetId="6" hidden="1">{"'Sheet1'!$L$16"}</definedName>
    <definedName name="__PA3" hidden="1">{"'Sheet1'!$L$16"}</definedName>
    <definedName name="__Pl2" localSheetId="5" hidden="1">{"'Sheet1'!$L$16"}</definedName>
    <definedName name="__Pl2" localSheetId="6" hidden="1">{"'Sheet1'!$L$16"}</definedName>
    <definedName name="__Pl2" hidden="1">{"'Sheet1'!$L$16"}</definedName>
    <definedName name="__SOC10">0.3456</definedName>
    <definedName name="__SOC8">0.2827</definedName>
    <definedName name="__Sta1">531.877</definedName>
    <definedName name="__Sta2">561.952</definedName>
    <definedName name="__Sta3">712.202</definedName>
    <definedName name="__Sta4">762.202</definedName>
    <definedName name="__Tru21" localSheetId="5" hidden="1">{"'Sheet1'!$L$16"}</definedName>
    <definedName name="__Tru21" localSheetId="6" hidden="1">{"'Sheet1'!$L$16"}</definedName>
    <definedName name="__Tru21" hidden="1">{"'Sheet1'!$L$16"}</definedName>
    <definedName name="_40x4">5100</definedName>
    <definedName name="_a1" localSheetId="5" hidden="1">{"'Sheet1'!$L$16"}</definedName>
    <definedName name="_a1" localSheetId="6" hidden="1">{"'Sheet1'!$L$16"}</definedName>
    <definedName name="_a1" hidden="1">{"'Sheet1'!$L$16"}</definedName>
    <definedName name="_B1" localSheetId="5" hidden="1">{"'Sheet1'!$L$16"}</definedName>
    <definedName name="_B1" localSheetId="6" hidden="1">{"'Sheet1'!$L$16"}</definedName>
    <definedName name="_B1" hidden="1">{"'Sheet1'!$L$16"}</definedName>
    <definedName name="_ban2" localSheetId="5" hidden="1">{"'Sheet1'!$L$16"}</definedName>
    <definedName name="_ban2" localSheetId="6" hidden="1">{"'Sheet1'!$L$16"}</definedName>
    <definedName name="_ban2" hidden="1">{"'Sheet1'!$L$16"}</definedName>
    <definedName name="_Fill" localSheetId="2" hidden="1">#REF!</definedName>
    <definedName name="_Fill" localSheetId="3" hidden="1">#REF!</definedName>
    <definedName name="_Fill" localSheetId="4" hidden="1">#REF!</definedName>
    <definedName name="_Fill" localSheetId="9" hidden="1">#REF!</definedName>
    <definedName name="_Fill" localSheetId="5" hidden="1">#REF!</definedName>
    <definedName name="_Fill" localSheetId="6" hidden="1">#REF!</definedName>
    <definedName name="_Fill" hidden="1">#REF!</definedName>
    <definedName name="_xlnm._FilterDatabase" localSheetId="2" hidden="1">#REF!</definedName>
    <definedName name="_xlnm._FilterDatabase" localSheetId="3" hidden="1">#REF!</definedName>
    <definedName name="_xlnm._FilterDatabase" localSheetId="4" hidden="1">#REF!</definedName>
    <definedName name="_xlnm._FilterDatabase" localSheetId="9" hidden="1">#REF!</definedName>
    <definedName name="_xlnm._FilterDatabase" localSheetId="5" hidden="1">#REF!</definedName>
    <definedName name="_xlnm._FilterDatabase" localSheetId="6" hidden="1">#REF!</definedName>
    <definedName name="_xlnm._FilterDatabase" hidden="1">#REF!</definedName>
    <definedName name="_h1" localSheetId="5" hidden="1">{"'Sheet1'!$L$16"}</definedName>
    <definedName name="_h1" localSheetId="6" hidden="1">{"'Sheet1'!$L$16"}</definedName>
    <definedName name="_h1" hidden="1">{"'Sheet1'!$L$16"}</definedName>
    <definedName name="_hsm2">1.1289</definedName>
    <definedName name="_hu1" localSheetId="5" hidden="1">{"'Sheet1'!$L$16"}</definedName>
    <definedName name="_hu1" localSheetId="6" hidden="1">{"'Sheet1'!$L$16"}</definedName>
    <definedName name="_hu1" hidden="1">{"'Sheet1'!$L$16"}</definedName>
    <definedName name="_hu2" localSheetId="5" hidden="1">{"'Sheet1'!$L$16"}</definedName>
    <definedName name="_hu2" localSheetId="6" hidden="1">{"'Sheet1'!$L$16"}</definedName>
    <definedName name="_hu2" hidden="1">{"'Sheet1'!$L$16"}</definedName>
    <definedName name="_hu5" localSheetId="5" hidden="1">{"'Sheet1'!$L$16"}</definedName>
    <definedName name="_hu5" localSheetId="6" hidden="1">{"'Sheet1'!$L$16"}</definedName>
    <definedName name="_hu5" hidden="1">{"'Sheet1'!$L$16"}</definedName>
    <definedName name="_hu6" localSheetId="5" hidden="1">{"'Sheet1'!$L$16"}</definedName>
    <definedName name="_hu6" localSheetId="6" hidden="1">{"'Sheet1'!$L$16"}</definedName>
    <definedName name="_hu6" hidden="1">{"'Sheet1'!$L$16"}</definedName>
    <definedName name="_isc1">0.035</definedName>
    <definedName name="_isc2">0.02</definedName>
    <definedName name="_isc3">0.054</definedName>
    <definedName name="_Key1" localSheetId="2" hidden="1">#REF!</definedName>
    <definedName name="_Key1" localSheetId="3" hidden="1">#REF!</definedName>
    <definedName name="_Key1" localSheetId="4" hidden="1">#REF!</definedName>
    <definedName name="_Key1" localSheetId="9" hidden="1">#REF!</definedName>
    <definedName name="_Key1" localSheetId="5" hidden="1">#REF!</definedName>
    <definedName name="_Key1" localSheetId="6" hidden="1">#REF!</definedName>
    <definedName name="_Key1" hidden="1">#REF!</definedName>
    <definedName name="_Key2" localSheetId="2" hidden="1">#REF!</definedName>
    <definedName name="_Key2" localSheetId="3" hidden="1">#REF!</definedName>
    <definedName name="_Key2" localSheetId="4" hidden="1">#REF!</definedName>
    <definedName name="_Key2" localSheetId="9" hidden="1">#REF!</definedName>
    <definedName name="_Key2" localSheetId="5" hidden="1">#REF!</definedName>
    <definedName name="_Key2" localSheetId="6" hidden="1">#REF!</definedName>
    <definedName name="_Key2" hidden="1">#REF!</definedName>
    <definedName name="_M36" localSheetId="5" hidden="1">{"'Sheet1'!$L$16"}</definedName>
    <definedName name="_M36" localSheetId="6" hidden="1">{"'Sheet1'!$L$16"}</definedName>
    <definedName name="_M36" hidden="1">{"'Sheet1'!$L$16"}</definedName>
    <definedName name="_NSO2" localSheetId="5" hidden="1">{"'Sheet1'!$L$16"}</definedName>
    <definedName name="_NSO2" localSheetId="6" hidden="1">{"'Sheet1'!$L$16"}</definedName>
    <definedName name="_NSO2" hidden="1">{"'Sheet1'!$L$16"}</definedName>
    <definedName name="_Order1" hidden="1">255</definedName>
    <definedName name="_Order2" hidden="1">255</definedName>
    <definedName name="_PA3" localSheetId="5" hidden="1">{"'Sheet1'!$L$16"}</definedName>
    <definedName name="_PA3" localSheetId="6" hidden="1">{"'Sheet1'!$L$16"}</definedName>
    <definedName name="_PA3" hidden="1">{"'Sheet1'!$L$16"}</definedName>
    <definedName name="_Pl2" localSheetId="5" hidden="1">{"'Sheet1'!$L$16"}</definedName>
    <definedName name="_Pl2" localSheetId="6" hidden="1">{"'Sheet1'!$L$16"}</definedName>
    <definedName name="_Pl2" hidden="1">{"'Sheet1'!$L$16"}</definedName>
    <definedName name="_PL3" localSheetId="2" hidden="1">#REF!</definedName>
    <definedName name="_PL3" localSheetId="3" hidden="1">#REF!</definedName>
    <definedName name="_PL3" localSheetId="4" hidden="1">#REF!</definedName>
    <definedName name="_PL3" localSheetId="9" hidden="1">#REF!</definedName>
    <definedName name="_PL3" localSheetId="5" hidden="1">#REF!</definedName>
    <definedName name="_PL3" localSheetId="6" hidden="1">#REF!</definedName>
    <definedName name="_PL3" hidden="1">#REF!</definedName>
    <definedName name="_SOC10">0.3456</definedName>
    <definedName name="_SOC8">0.2827</definedName>
    <definedName name="_Sort" localSheetId="2" hidden="1">#REF!</definedName>
    <definedName name="_Sort" localSheetId="3" hidden="1">#REF!</definedName>
    <definedName name="_Sort" localSheetId="4" hidden="1">#REF!</definedName>
    <definedName name="_Sort" localSheetId="9" hidden="1">#REF!</definedName>
    <definedName name="_Sort" localSheetId="5" hidden="1">#REF!</definedName>
    <definedName name="_Sort" localSheetId="6" hidden="1">#REF!</definedName>
    <definedName name="_Sort" hidden="1">#REF!</definedName>
    <definedName name="_Sta1">531.877</definedName>
    <definedName name="_Sta2">561.952</definedName>
    <definedName name="_Sta3">712.202</definedName>
    <definedName name="_Sta4">762.202</definedName>
    <definedName name="_Tru21" localSheetId="5" hidden="1">{"'Sheet1'!$L$16"}</definedName>
    <definedName name="_Tru21" localSheetId="6" hidden="1">{"'Sheet1'!$L$16"}</definedName>
    <definedName name="_Tru21" hidden="1">{"'Sheet1'!$L$16"}</definedName>
    <definedName name="a" localSheetId="5" hidden="1">{"'Sheet1'!$L$16"}</definedName>
    <definedName name="a" localSheetId="6" hidden="1">{"'Sheet1'!$L$16"}</definedName>
    <definedName name="a" hidden="1">{"'Sheet1'!$L$16"}</definedName>
    <definedName name="ABC" localSheetId="2" hidden="1">#REF!</definedName>
    <definedName name="ABC" localSheetId="3" hidden="1">#REF!</definedName>
    <definedName name="ABC" localSheetId="4" hidden="1">#REF!</definedName>
    <definedName name="ABC" localSheetId="9" hidden="1">#REF!</definedName>
    <definedName name="ABC" localSheetId="5" hidden="1">#REF!</definedName>
    <definedName name="ABC" localSheetId="6" hidden="1">#REF!</definedName>
    <definedName name="ABC" hidden="1">#REF!</definedName>
    <definedName name="anscount" hidden="1">3</definedName>
    <definedName name="ATGT" localSheetId="5" hidden="1">{"'Sheet1'!$L$16"}</definedName>
    <definedName name="ATGT" localSheetId="6" hidden="1">{"'Sheet1'!$L$16"}</definedName>
    <definedName name="ATGT" hidden="1">{"'Sheet1'!$L$16"}</definedName>
    <definedName name="B.nuamat">7.25</definedName>
    <definedName name="bdd">1.5</definedName>
    <definedName name="Bm">3.5</definedName>
    <definedName name="Bn">6.5</definedName>
    <definedName name="BQP">'[1]BANCO (3)'!$N$124</definedName>
    <definedName name="Bulongma">8700</definedName>
    <definedName name="C.doc1">540</definedName>
    <definedName name="C.doc2">740</definedName>
    <definedName name="CACAU">298161</definedName>
    <definedName name="CDTK_tim">31.77</definedName>
    <definedName name="CLVC3">0.1</definedName>
    <definedName name="CoCauN" localSheetId="5" hidden="1">{"'Sheet1'!$L$16"}</definedName>
    <definedName name="CoCauN" localSheetId="6" hidden="1">{"'Sheet1'!$L$16"}</definedName>
    <definedName name="CoCauN" hidden="1">{"'Sheet1'!$L$16"}</definedName>
    <definedName name="Code" localSheetId="2" hidden="1">#REF!</definedName>
    <definedName name="Code" localSheetId="3" hidden="1">#REF!</definedName>
    <definedName name="Code" localSheetId="4" hidden="1">#REF!</definedName>
    <definedName name="Code" localSheetId="9" hidden="1">#REF!</definedName>
    <definedName name="Code" localSheetId="5" hidden="1">#REF!</definedName>
    <definedName name="Code" localSheetId="6" hidden="1">#REF!</definedName>
    <definedName name="Code" hidden="1">#REF!</definedName>
    <definedName name="Cotsatma">9726</definedName>
    <definedName name="Cotthepma">9726</definedName>
    <definedName name="CP" localSheetId="2" hidden="1">#REF!</definedName>
    <definedName name="CP" localSheetId="3" hidden="1">#REF!</definedName>
    <definedName name="CP" localSheetId="4" hidden="1">#REF!</definedName>
    <definedName name="CP" localSheetId="9" hidden="1">#REF!</definedName>
    <definedName name="CP" localSheetId="5" hidden="1">#REF!</definedName>
    <definedName name="CP" localSheetId="6" hidden="1">#REF!</definedName>
    <definedName name="CP" hidden="1">#REF!</definedName>
    <definedName name="CTCT1" localSheetId="5" hidden="1">{"'Sheet1'!$L$16"}</definedName>
    <definedName name="CTCT1" localSheetId="6" hidden="1">{"'Sheet1'!$L$16"}</definedName>
    <definedName name="CTCT1" hidden="1">{"'Sheet1'!$L$16"}</definedName>
    <definedName name="chitietbgiang2" localSheetId="5" hidden="1">{"'Sheet1'!$L$16"}</definedName>
    <definedName name="chitietbgiang2" localSheetId="6" hidden="1">{"'Sheet1'!$L$16"}</definedName>
    <definedName name="chitietbgiang2" hidden="1">{"'Sheet1'!$L$16"}</definedName>
    <definedName name="chung">66</definedName>
    <definedName name="dam">78000</definedName>
    <definedName name="data1" localSheetId="2" hidden="1">#REF!</definedName>
    <definedName name="data1" localSheetId="3" hidden="1">#REF!</definedName>
    <definedName name="data1" localSheetId="4" hidden="1">#REF!</definedName>
    <definedName name="data1" localSheetId="9" hidden="1">#REF!</definedName>
    <definedName name="data1" localSheetId="5" hidden="1">#REF!</definedName>
    <definedName name="data1" localSheetId="6" hidden="1">#REF!</definedName>
    <definedName name="data1" hidden="1">#REF!</definedName>
    <definedName name="data2" localSheetId="2" hidden="1">#REF!</definedName>
    <definedName name="data2" localSheetId="3" hidden="1">#REF!</definedName>
    <definedName name="data2" localSheetId="4" hidden="1">#REF!</definedName>
    <definedName name="data2" localSheetId="9" hidden="1">#REF!</definedName>
    <definedName name="data2" localSheetId="5" hidden="1">#REF!</definedName>
    <definedName name="data2" localSheetId="6" hidden="1">#REF!</definedName>
    <definedName name="data2" hidden="1">#REF!</definedName>
    <definedName name="data3" localSheetId="2" hidden="1">#REF!</definedName>
    <definedName name="data3" localSheetId="3" hidden="1">#REF!</definedName>
    <definedName name="data3" localSheetId="4" hidden="1">#REF!</definedName>
    <definedName name="data3" localSheetId="9" hidden="1">#REF!</definedName>
    <definedName name="data3" localSheetId="5" hidden="1">#REF!</definedName>
    <definedName name="data3" localSheetId="6" hidden="1">#REF!</definedName>
    <definedName name="data3" hidden="1">#REF!</definedName>
    <definedName name="DataFilter" localSheetId="2">[2]!DataFilter</definedName>
    <definedName name="DataFilter" localSheetId="3">[2]!DataFilter</definedName>
    <definedName name="DataFilter" localSheetId="4">[2]!DataFilter</definedName>
    <definedName name="DataFilter" localSheetId="9">[2]!DataFilter</definedName>
    <definedName name="DataFilter" localSheetId="5">[2]!DataFilter</definedName>
    <definedName name="DataFilter" localSheetId="6">[2]!DataFilter</definedName>
    <definedName name="DataFilter">[2]!DataFilter</definedName>
    <definedName name="DataSort" localSheetId="2">[2]!DataSort</definedName>
    <definedName name="DataSort" localSheetId="3">[2]!DataSort</definedName>
    <definedName name="DataSort" localSheetId="4">[2]!DataSort</definedName>
    <definedName name="DataSort" localSheetId="9">[2]!DataSort</definedName>
    <definedName name="DataSort" localSheetId="5">[2]!DataSort</definedName>
    <definedName name="DataSort" localSheetId="6">[2]!DataSort</definedName>
    <definedName name="DataSort">[2]!DataSort</definedName>
    <definedName name="DCL_22">12117600</definedName>
    <definedName name="DCL_35">25490000</definedName>
    <definedName name="dddem">0.1</definedName>
    <definedName name="Discount" localSheetId="2" hidden="1">#REF!</definedName>
    <definedName name="Discount" localSheetId="3" hidden="1">#REF!</definedName>
    <definedName name="Discount" localSheetId="4" hidden="1">#REF!</definedName>
    <definedName name="Discount" localSheetId="9" hidden="1">#REF!</definedName>
    <definedName name="Discount" localSheetId="5" hidden="1">#REF!</definedName>
    <definedName name="Discount" localSheetId="6" hidden="1">#REF!</definedName>
    <definedName name="Discount" hidden="1">#REF!</definedName>
    <definedName name="display_area_2" localSheetId="2" hidden="1">#REF!</definedName>
    <definedName name="display_area_2" localSheetId="3" hidden="1">#REF!</definedName>
    <definedName name="display_area_2" localSheetId="4" hidden="1">#REF!</definedName>
    <definedName name="display_area_2" localSheetId="9" hidden="1">#REF!</definedName>
    <definedName name="display_area_2" localSheetId="5" hidden="1">#REF!</definedName>
    <definedName name="display_area_2" localSheetId="6" hidden="1">#REF!</definedName>
    <definedName name="display_area_2" hidden="1">#REF!</definedName>
    <definedName name="docdoc">0.03125</definedName>
    <definedName name="dotcong">1</definedName>
    <definedName name="drf" localSheetId="2" hidden="1">#REF!</definedName>
    <definedName name="drf" localSheetId="3" hidden="1">#REF!</definedName>
    <definedName name="drf" localSheetId="4" hidden="1">#REF!</definedName>
    <definedName name="drf" localSheetId="9" hidden="1">#REF!</definedName>
    <definedName name="drf" localSheetId="5" hidden="1">#REF!</definedName>
    <definedName name="drf" localSheetId="6" hidden="1">#REF!</definedName>
    <definedName name="drf" hidden="1">#REF!</definedName>
    <definedName name="ds" localSheetId="5" hidden="1">{#N/A,#N/A,FALSE,"Chi tiÆt"}</definedName>
    <definedName name="ds" localSheetId="6" hidden="1">{#N/A,#N/A,FALSE,"Chi tiÆt"}</definedName>
    <definedName name="ds" hidden="1">{#N/A,#N/A,FALSE,"Chi tiÆt"}</definedName>
    <definedName name="dsh" localSheetId="2" hidden="1">#REF!</definedName>
    <definedName name="dsh" localSheetId="3" hidden="1">#REF!</definedName>
    <definedName name="dsh" localSheetId="4" hidden="1">#REF!</definedName>
    <definedName name="dsh" localSheetId="9" hidden="1">#REF!</definedName>
    <definedName name="dsh" localSheetId="5" hidden="1">#REF!</definedName>
    <definedName name="dsh" localSheetId="6" hidden="1">#REF!</definedName>
    <definedName name="dsh" hidden="1">#REF!</definedName>
    <definedName name="DuphongBCT">'[1]BANCO (3)'!$K$128</definedName>
    <definedName name="DuphongBNG">'[1]BANCO (3)'!$K$126</definedName>
    <definedName name="DuphongBQP">'[1]BANCO (3)'!$K$125</definedName>
    <definedName name="DuphongVKS">'[3]BANCO (2)'!$F$123</definedName>
    <definedName name="E.chandoc">8.875</definedName>
    <definedName name="E.PC">10.438</definedName>
    <definedName name="E.PVI">12</definedName>
    <definedName name="FCode" localSheetId="2" hidden="1">#REF!</definedName>
    <definedName name="FCode" localSheetId="3" hidden="1">#REF!</definedName>
    <definedName name="FCode" localSheetId="4" hidden="1">#REF!</definedName>
    <definedName name="FCode" localSheetId="9" hidden="1">#REF!</definedName>
    <definedName name="FCode" localSheetId="5" hidden="1">#REF!</definedName>
    <definedName name="FCode" localSheetId="6" hidden="1">#REF!</definedName>
    <definedName name="FCode" hidden="1">#REF!</definedName>
    <definedName name="FI_12">4820</definedName>
    <definedName name="g" localSheetId="5" hidden="1">{"'Sheet1'!$L$16"}</definedName>
    <definedName name="g" localSheetId="6" hidden="1">{"'Sheet1'!$L$16"}</definedName>
    <definedName name="g" hidden="1">{"'Sheet1'!$L$16"}</definedName>
    <definedName name="GoBack" localSheetId="2">[2]Sheet1!GoBack</definedName>
    <definedName name="GoBack" localSheetId="3">[2]Sheet1!GoBack</definedName>
    <definedName name="GoBack" localSheetId="4">[2]Sheet1!GoBack</definedName>
    <definedName name="GoBack" localSheetId="9">[2]Sheet1!GoBack</definedName>
    <definedName name="GoBack" localSheetId="5">[2]Sheet1!GoBack</definedName>
    <definedName name="GoBack" localSheetId="6">[2]Sheet1!GoBack</definedName>
    <definedName name="GoBack">[2]Sheet1!GoBack</definedName>
    <definedName name="h" localSheetId="5" hidden="1">{"'Sheet1'!$L$16"}</definedName>
    <definedName name="h" localSheetId="6" hidden="1">{"'Sheet1'!$L$16"}</definedName>
    <definedName name="h" hidden="1">{"'Sheet1'!$L$16"}</definedName>
    <definedName name="Hdao">0.3</definedName>
    <definedName name="Hdap">5.2</definedName>
    <definedName name="Heä_soá_laép_xaø_H">1.7</definedName>
    <definedName name="Heso">'[3]MT DPin (2)'!$BP$99</definedName>
    <definedName name="HiddenRows" localSheetId="2" hidden="1">#REF!</definedName>
    <definedName name="HiddenRows" localSheetId="3" hidden="1">#REF!</definedName>
    <definedName name="HiddenRows" localSheetId="4" hidden="1">#REF!</definedName>
    <definedName name="HiddenRows" localSheetId="9" hidden="1">#REF!</definedName>
    <definedName name="HiddenRows" localSheetId="5" hidden="1">#REF!</definedName>
    <definedName name="HiddenRows" localSheetId="6" hidden="1">#REF!</definedName>
    <definedName name="HiddenRows" hidden="1">#REF!</definedName>
    <definedName name="hoc">55000</definedName>
    <definedName name="HSCT3">0.1</definedName>
    <definedName name="HSDN">2.5</definedName>
    <definedName name="HSLXH">1.7</definedName>
    <definedName name="hsm">1.1289</definedName>
    <definedName name="hsn">0.5</definedName>
    <definedName name="hsnc_cau">2.5039</definedName>
    <definedName name="hsnc_cau2">1.626</definedName>
    <definedName name="hsnc_d">1.6356</definedName>
    <definedName name="hsnc_d2">1.6356</definedName>
    <definedName name="HSTH">'[1]BANCO (3)'!$K$122</definedName>
    <definedName name="hsvl">1</definedName>
    <definedName name="hsvl2">1</definedName>
    <definedName name="htlm" localSheetId="5" hidden="1">{"'Sheet1'!$L$16"}</definedName>
    <definedName name="htlm" localSheetId="6" hidden="1">{"'Sheet1'!$L$16"}</definedName>
    <definedName name="htlm" hidden="1">{"'Sheet1'!$L$16"}</definedName>
    <definedName name="HTML_CodePage" hidden="1">950</definedName>
    <definedName name="HTML_Control" localSheetId="5" hidden="1">{"'Sheet1'!$L$16"}</definedName>
    <definedName name="HTML_Control" localSheetId="6"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 localSheetId="5" hidden="1">{"'Sheet1'!$L$16"}</definedName>
    <definedName name="hu" localSheetId="6" hidden="1">{"'Sheet1'!$L$16"}</definedName>
    <definedName name="hu" hidden="1">{"'Sheet1'!$L$16"}</definedName>
    <definedName name="HUU" localSheetId="5" hidden="1">{"'Sheet1'!$L$16"}</definedName>
    <definedName name="HUU" localSheetId="6" hidden="1">{"'Sheet1'!$L$16"}</definedName>
    <definedName name="HUU" hidden="1">{"'Sheet1'!$L$16"}</definedName>
    <definedName name="huy" localSheetId="5" hidden="1">{"'Sheet1'!$L$16"}</definedName>
    <definedName name="huy" localSheetId="6" hidden="1">{"'Sheet1'!$L$16"}</definedName>
    <definedName name="huy" hidden="1">{"'Sheet1'!$L$16"}</definedName>
    <definedName name="j" localSheetId="5" hidden="1">{"'Sheet1'!$L$16"}</definedName>
    <definedName name="j" localSheetId="6" hidden="1">{"'Sheet1'!$L$16"}</definedName>
    <definedName name="j" hidden="1">{"'Sheet1'!$L$16"}</definedName>
    <definedName name="k" localSheetId="5" hidden="1">{"'Sheet1'!$L$16"}</definedName>
    <definedName name="k" localSheetId="6" hidden="1">{"'Sheet1'!$L$16"}</definedName>
    <definedName name="k" hidden="1">{"'Sheet1'!$L$16"}</definedName>
    <definedName name="ksbn" localSheetId="5" hidden="1">{"'Sheet1'!$L$16"}</definedName>
    <definedName name="ksbn" localSheetId="6" hidden="1">{"'Sheet1'!$L$16"}</definedName>
    <definedName name="ksbn" hidden="1">{"'Sheet1'!$L$16"}</definedName>
    <definedName name="kshn" localSheetId="5" hidden="1">{"'Sheet1'!$L$16"}</definedName>
    <definedName name="kshn" localSheetId="6" hidden="1">{"'Sheet1'!$L$16"}</definedName>
    <definedName name="kshn" hidden="1">{"'Sheet1'!$L$16"}</definedName>
    <definedName name="ksls" localSheetId="5" hidden="1">{"'Sheet1'!$L$16"}</definedName>
    <definedName name="ksls" localSheetId="6" hidden="1">{"'Sheet1'!$L$16"}</definedName>
    <definedName name="ksls" hidden="1">{"'Sheet1'!$L$16"}</definedName>
    <definedName name="khac">2</definedName>
    <definedName name="khongtruotgia" localSheetId="5" hidden="1">{"'Sheet1'!$L$16"}</definedName>
    <definedName name="khongtruotgia" localSheetId="6" hidden="1">{"'Sheet1'!$L$16"}</definedName>
    <definedName name="khongtruotgia" hidden="1">{"'Sheet1'!$L$16"}</definedName>
    <definedName name="l" localSheetId="5" hidden="1">{"'Sheet1'!$L$16"}</definedName>
    <definedName name="l" localSheetId="6" hidden="1">{"'Sheet1'!$L$16"}</definedName>
    <definedName name="l" hidden="1">{"'Sheet1'!$L$16"}</definedName>
    <definedName name="L63x6">5800</definedName>
    <definedName name="langson" localSheetId="5" hidden="1">{"'Sheet1'!$L$16"}</definedName>
    <definedName name="langson" localSheetId="6" hidden="1">{"'Sheet1'!$L$16"}</definedName>
    <definedName name="langson" hidden="1">{"'Sheet1'!$L$16"}</definedName>
    <definedName name="LBS_22">107800000</definedName>
    <definedName name="lk" localSheetId="2" hidden="1">#REF!</definedName>
    <definedName name="lk" localSheetId="3" hidden="1">#REF!</definedName>
    <definedName name="lk" localSheetId="4" hidden="1">#REF!</definedName>
    <definedName name="lk" localSheetId="9" hidden="1">#REF!</definedName>
    <definedName name="lk" localSheetId="5" hidden="1">#REF!</definedName>
    <definedName name="lk" localSheetId="6" hidden="1">#REF!</definedName>
    <definedName name="lk" hidden="1">#REF!</definedName>
    <definedName name="m" localSheetId="5" hidden="1">{"'Sheet1'!$L$16"}</definedName>
    <definedName name="m" localSheetId="6" hidden="1">{"'Sheet1'!$L$16"}</definedName>
    <definedName name="m" hidden="1">{"'Sheet1'!$L$16"}</definedName>
    <definedName name="mo" localSheetId="5" hidden="1">{"'Sheet1'!$L$16"}</definedName>
    <definedName name="mo" localSheetId="6" hidden="1">{"'Sheet1'!$L$16"}</definedName>
    <definedName name="mo" hidden="1">{"'Sheet1'!$L$16"}</definedName>
    <definedName name="moi" localSheetId="5" hidden="1">{"'Sheet1'!$L$16"}</definedName>
    <definedName name="moi" localSheetId="6" hidden="1">{"'Sheet1'!$L$16"}</definedName>
    <definedName name="moi" hidden="1">{"'Sheet1'!$L$16"}</definedName>
    <definedName name="n" localSheetId="5" hidden="1">{"'Sheet1'!$L$16"}</definedName>
    <definedName name="n" localSheetId="6" hidden="1">{"'Sheet1'!$L$16"}</definedName>
    <definedName name="n" hidden="1">{"'Sheet1'!$L$16"}</definedName>
    <definedName name="OrderTable" localSheetId="2" hidden="1">#REF!</definedName>
    <definedName name="OrderTable" localSheetId="3" hidden="1">#REF!</definedName>
    <definedName name="OrderTable" localSheetId="4" hidden="1">#REF!</definedName>
    <definedName name="OrderTable" localSheetId="9" hidden="1">#REF!</definedName>
    <definedName name="OrderTable" localSheetId="5" hidden="1">#REF!</definedName>
    <definedName name="OrderTable" localSheetId="6" hidden="1">#REF!</definedName>
    <definedName name="OrderTable" hidden="1">#REF!</definedName>
    <definedName name="PAIII_" localSheetId="5" hidden="1">{"'Sheet1'!$L$16"}</definedName>
    <definedName name="PAIII_" localSheetId="6" hidden="1">{"'Sheet1'!$L$16"}</definedName>
    <definedName name="PAIII_" hidden="1">{"'Sheet1'!$L$16"}</definedName>
    <definedName name="PMS" localSheetId="5" hidden="1">{"'Sheet1'!$L$16"}</definedName>
    <definedName name="PMS" localSheetId="6" hidden="1">{"'Sheet1'!$L$16"}</definedName>
    <definedName name="PMS" hidden="1">{"'Sheet1'!$L$16"}</definedName>
    <definedName name="_xlnm.Print_Area" localSheetId="0">'Bieu 01 TH'!$A$1:$AN$36</definedName>
    <definedName name="_xlnm.Print_Area" localSheetId="1">'Bieu 02a NSDP (N)'!$A$1:$BC$184</definedName>
    <definedName name="_xlnm.Print_Area" localSheetId="2">'Bieu 02b NSDP (H)'!$A$1:$BD$49</definedName>
    <definedName name="_xlnm.Print_Area" localSheetId="3">'Bieu 03 NSTW'!$A$1:$BD$46</definedName>
    <definedName name="_xlnm.Print_Area" localSheetId="4">'Bieu 04 Thu de lai'!$A$1:$BD$46</definedName>
    <definedName name="_xlnm.Print_Area" localSheetId="9">'Bieu 04 Thu de lai 21-25'!$A$1:$S$46</definedName>
    <definedName name="_xlnm.Print_Area" localSheetId="5">'Bieu 05. CTMTQG'!$A$1:$CQ$61</definedName>
    <definedName name="_xlnm.Print_Area" localSheetId="6">'Bieu 06 ODA'!$A$1:$CP$64</definedName>
    <definedName name="_xlnm.Print_Area" localSheetId="7">'Biểu 06'!$A$1:$S$142</definedName>
    <definedName name="_xlnm.Print_Area" localSheetId="8">'Biểu 07'!$A$3:$U$107</definedName>
    <definedName name="_xlnm.Print_Titles" localSheetId="0">'Bieu 01 TH'!$6:$10</definedName>
    <definedName name="_xlnm.Print_Titles" localSheetId="1">'Bieu 02a NSDP (N)'!$6:$11</definedName>
    <definedName name="_xlnm.Print_Titles" localSheetId="2">'Bieu 02b NSDP (H)'!$6:$11</definedName>
    <definedName name="_xlnm.Print_Titles" localSheetId="3">'Bieu 03 NSTW'!$6:$11</definedName>
    <definedName name="_xlnm.Print_Titles" localSheetId="4">'Bieu 04 Thu de lai'!$6:$11</definedName>
    <definedName name="_xlnm.Print_Titles" localSheetId="9">'Bieu 04 Thu de lai 21-25'!$6:$10</definedName>
    <definedName name="_xlnm.Print_Titles" localSheetId="5">'Bieu 05. CTMTQG'!$6:$13</definedName>
    <definedName name="_xlnm.Print_Titles" localSheetId="6">'Bieu 06 ODA'!$6:$13</definedName>
    <definedName name="_xlnm.Print_Titles" localSheetId="7">'Biểu 06'!$6:$10</definedName>
    <definedName name="_xlnm.Print_Titles" localSheetId="8">'Biểu 07'!$6:$10</definedName>
    <definedName name="ProdForm" localSheetId="2" hidden="1">#REF!</definedName>
    <definedName name="ProdForm" localSheetId="3" hidden="1">#REF!</definedName>
    <definedName name="ProdForm" localSheetId="4" hidden="1">#REF!</definedName>
    <definedName name="ProdForm" localSheetId="9" hidden="1">#REF!</definedName>
    <definedName name="ProdForm" localSheetId="5" hidden="1">#REF!</definedName>
    <definedName name="ProdForm" localSheetId="6" hidden="1">#REF!</definedName>
    <definedName name="ProdForm" hidden="1">#REF!</definedName>
    <definedName name="Product" localSheetId="2" hidden="1">#REF!</definedName>
    <definedName name="Product" localSheetId="3" hidden="1">#REF!</definedName>
    <definedName name="Product" localSheetId="4" hidden="1">#REF!</definedName>
    <definedName name="Product" localSheetId="9" hidden="1">#REF!</definedName>
    <definedName name="Product" localSheetId="5" hidden="1">#REF!</definedName>
    <definedName name="Product" localSheetId="6" hidden="1">#REF!</definedName>
    <definedName name="Product" hidden="1">#REF!</definedName>
    <definedName name="rate">14000</definedName>
    <definedName name="RCArea" localSheetId="2" hidden="1">#REF!</definedName>
    <definedName name="RCArea" localSheetId="3" hidden="1">#REF!</definedName>
    <definedName name="RCArea" localSheetId="4" hidden="1">#REF!</definedName>
    <definedName name="RCArea" localSheetId="9" hidden="1">#REF!</definedName>
    <definedName name="RCArea" localSheetId="5" hidden="1">#REF!</definedName>
    <definedName name="RCArea" localSheetId="6" hidden="1">#REF!</definedName>
    <definedName name="RCArea" hidden="1">#REF!</definedName>
    <definedName name="S.dinh">640</definedName>
    <definedName name="Spanner_Auto_File">"C:\My Documents\tinh cdo.x2a"</definedName>
    <definedName name="SpecialPrice" localSheetId="2" hidden="1">#REF!</definedName>
    <definedName name="SpecialPrice" localSheetId="3" hidden="1">#REF!</definedName>
    <definedName name="SpecialPrice" localSheetId="4" hidden="1">#REF!</definedName>
    <definedName name="SpecialPrice" localSheetId="9" hidden="1">#REF!</definedName>
    <definedName name="SpecialPrice" localSheetId="5" hidden="1">#REF!</definedName>
    <definedName name="SpecialPrice" localSheetId="6" hidden="1">#REF!</definedName>
    <definedName name="SpecialPrice" hidden="1">#REF!</definedName>
    <definedName name="t" localSheetId="5" hidden="1">{"'Sheet1'!$L$16"}</definedName>
    <definedName name="t" localSheetId="6" hidden="1">{"'Sheet1'!$L$16"}</definedName>
    <definedName name="t" hidden="1">{"'Sheet1'!$L$16"}</definedName>
    <definedName name="Tang">100</definedName>
    <definedName name="TaxTV">10%</definedName>
    <definedName name="TaxXL">5%</definedName>
    <definedName name="tbl_ProdInfo" localSheetId="2" hidden="1">#REF!</definedName>
    <definedName name="tbl_ProdInfo" localSheetId="3" hidden="1">#REF!</definedName>
    <definedName name="tbl_ProdInfo" localSheetId="4" hidden="1">#REF!</definedName>
    <definedName name="tbl_ProdInfo" localSheetId="9" hidden="1">#REF!</definedName>
    <definedName name="tbl_ProdInfo" localSheetId="5" hidden="1">#REF!</definedName>
    <definedName name="tbl_ProdInfo" localSheetId="6" hidden="1">#REF!</definedName>
    <definedName name="tbl_ProdInfo" hidden="1">#REF!</definedName>
    <definedName name="Tiepdiama">9500</definedName>
    <definedName name="ttttt" localSheetId="5" hidden="1">{"'Sheet1'!$L$16"}</definedName>
    <definedName name="ttttt" localSheetId="6" hidden="1">{"'Sheet1'!$L$16"}</definedName>
    <definedName name="ttttt" hidden="1">{"'Sheet1'!$L$16"}</definedName>
    <definedName name="TTTTTTTTT" localSheetId="5" hidden="1">{"'Sheet1'!$L$16"}</definedName>
    <definedName name="TTTTTTTTT" localSheetId="6" hidden="1">{"'Sheet1'!$L$16"}</definedName>
    <definedName name="TTTTTTTTT" hidden="1">{"'Sheet1'!$L$16"}</definedName>
    <definedName name="ttttttttttt" localSheetId="5" hidden="1">{"'Sheet1'!$L$16"}</definedName>
    <definedName name="ttttttttttt" localSheetId="6" hidden="1">{"'Sheet1'!$L$16"}</definedName>
    <definedName name="ttttttttttt" hidden="1">{"'Sheet1'!$L$16"}</definedName>
    <definedName name="tuyennhanh" localSheetId="5" hidden="1">{"'Sheet1'!$L$16"}</definedName>
    <definedName name="tuyennhanh" localSheetId="6" hidden="1">{"'Sheet1'!$L$16"}</definedName>
    <definedName name="tuyennhanh" hidden="1">{"'Sheet1'!$L$16"}</definedName>
    <definedName name="tytrong16so5nam">'[1]PLI CTrinh'!$CN$10</definedName>
    <definedName name="tha" localSheetId="5" hidden="1">{"'Sheet1'!$L$16"}</definedName>
    <definedName name="tha" localSheetId="6" hidden="1">{"'Sheet1'!$L$16"}</definedName>
    <definedName name="tha" hidden="1">{"'Sheet1'!$L$16"}</definedName>
    <definedName name="thepma">10500</definedName>
    <definedName name="thue">6</definedName>
    <definedName name="u" localSheetId="5" hidden="1">{"'Sheet1'!$L$16"}</definedName>
    <definedName name="u" localSheetId="6" hidden="1">{"'Sheet1'!$L$16"}</definedName>
    <definedName name="u" hidden="1">{"'Sheet1'!$L$16"}</definedName>
    <definedName name="ư" localSheetId="5" hidden="1">{"'Sheet1'!$L$16"}</definedName>
    <definedName name="ư" localSheetId="6" hidden="1">{"'Sheet1'!$L$16"}</definedName>
    <definedName name="ư" hidden="1">{"'Sheet1'!$L$16"}</definedName>
    <definedName name="v" localSheetId="5" hidden="1">{"'Sheet1'!$L$16"}</definedName>
    <definedName name="v" localSheetId="6" hidden="1">{"'Sheet1'!$L$16"}</definedName>
    <definedName name="v" hidden="1">{"'Sheet1'!$L$16"}</definedName>
    <definedName name="VAÄT_LIEÄU">"nhandongia"</definedName>
    <definedName name="vcoto" localSheetId="5" hidden="1">{"'Sheet1'!$L$16"}</definedName>
    <definedName name="vcoto" localSheetId="6" hidden="1">{"'Sheet1'!$L$16"}</definedName>
    <definedName name="vcoto" hidden="1">{"'Sheet1'!$L$16"}</definedName>
    <definedName name="Viet" localSheetId="5" hidden="1">{"'Sheet1'!$L$16"}</definedName>
    <definedName name="Viet" localSheetId="6" hidden="1">{"'Sheet1'!$L$16"}</definedName>
    <definedName name="Viet" hidden="1">{"'Sheet1'!$L$16"}</definedName>
    <definedName name="WIRE1">5</definedName>
    <definedName name="wrn.aaa." localSheetId="5" hidden="1">{#N/A,#N/A,FALSE,"Sheet1";#N/A,#N/A,FALSE,"Sheet1";#N/A,#N/A,FALSE,"Sheet1"}</definedName>
    <definedName name="wrn.aaa." localSheetId="6" hidden="1">{#N/A,#N/A,FALSE,"Sheet1";#N/A,#N/A,FALSE,"Sheet1";#N/A,#N/A,FALSE,"Sheet1"}</definedName>
    <definedName name="wrn.aaa." hidden="1">{#N/A,#N/A,FALSE,"Sheet1";#N/A,#N/A,FALSE,"Sheet1";#N/A,#N/A,FALSE,"Sheet1"}</definedName>
    <definedName name="wrn.cong." localSheetId="5" hidden="1">{#N/A,#N/A,FALSE,"Sheet1"}</definedName>
    <definedName name="wrn.cong." localSheetId="6" hidden="1">{#N/A,#N/A,FALSE,"Sheet1"}</definedName>
    <definedName name="wrn.cong." hidden="1">{#N/A,#N/A,FALSE,"Sheet1"}</definedName>
    <definedName name="wrn.chi._.tiÆt." localSheetId="5" hidden="1">{#N/A,#N/A,FALSE,"Chi tiÆt"}</definedName>
    <definedName name="wrn.chi._.tiÆt." localSheetId="6" hidden="1">{#N/A,#N/A,FALSE,"Chi tiÆt"}</definedName>
    <definedName name="wrn.chi._.tiÆt." hidden="1">{#N/A,#N/A,FALSE,"Chi tiÆt"}</definedName>
    <definedName name="wrn.vd." localSheetId="5" hidden="1">{#N/A,#N/A,TRUE,"BT M200 da 10x20"}</definedName>
    <definedName name="wrn.vd." localSheetId="6" hidden="1">{#N/A,#N/A,TRUE,"BT M200 da 10x20"}</definedName>
    <definedName name="wrn.vd." hidden="1">{#N/A,#N/A,TRUE,"BT M200 da 10x20"}</definedName>
    <definedName name="XBCNCKT">5600</definedName>
    <definedName name="XCCT">0.5</definedName>
    <definedName name="xls" localSheetId="5" hidden="1">{"'Sheet1'!$L$16"}</definedName>
    <definedName name="xls" localSheetId="6" hidden="1">{"'Sheet1'!$L$16"}</definedName>
    <definedName name="xls" hidden="1">{"'Sheet1'!$L$16"}</definedName>
    <definedName name="xlttbninh" localSheetId="5" hidden="1">{"'Sheet1'!$L$16"}</definedName>
    <definedName name="xlttbninh" localSheetId="6" hidden="1">{"'Sheet1'!$L$16"}</definedName>
    <definedName name="xlttbninh" hidden="1">{"'Sheet1'!$L$16"}</definedName>
    <definedName name="XTKKTTC">7500</definedName>
  </definedNames>
  <calcPr calcId="124519"/>
</workbook>
</file>

<file path=xl/calcChain.xml><?xml version="1.0" encoding="utf-8"?>
<calcChain xmlns="http://schemas.openxmlformats.org/spreadsheetml/2006/main">
  <c r="L91" i="5"/>
  <c r="P91"/>
  <c r="O58"/>
  <c r="P58"/>
  <c r="P15"/>
  <c r="M15"/>
  <c r="N15"/>
  <c r="O15"/>
  <c r="Q15"/>
  <c r="Q14" s="1"/>
  <c r="R15"/>
  <c r="M14"/>
  <c r="N14"/>
  <c r="R14"/>
  <c r="H107"/>
  <c r="I107"/>
  <c r="J107"/>
  <c r="K107"/>
  <c r="L107"/>
  <c r="M107"/>
  <c r="N107"/>
  <c r="O107"/>
  <c r="P107"/>
  <c r="Q107"/>
  <c r="R107"/>
  <c r="G107"/>
  <c r="H108"/>
  <c r="I108"/>
  <c r="J108"/>
  <c r="K108"/>
  <c r="L108"/>
  <c r="M108"/>
  <c r="N108"/>
  <c r="O108"/>
  <c r="P108"/>
  <c r="Q108"/>
  <c r="R108"/>
  <c r="G108"/>
  <c r="H116"/>
  <c r="I116"/>
  <c r="J116"/>
  <c r="K116"/>
  <c r="L116"/>
  <c r="M116"/>
  <c r="N116"/>
  <c r="O116"/>
  <c r="P116"/>
  <c r="Q116"/>
  <c r="R116"/>
  <c r="G116"/>
  <c r="I113"/>
  <c r="K124"/>
  <c r="L124"/>
  <c r="I124"/>
  <c r="K129"/>
  <c r="L129"/>
  <c r="I129"/>
  <c r="K126"/>
  <c r="L126"/>
  <c r="I126"/>
  <c r="J126"/>
  <c r="K125"/>
  <c r="L125"/>
  <c r="I125"/>
  <c r="J125"/>
  <c r="I114"/>
  <c r="J114"/>
  <c r="I115"/>
  <c r="J115"/>
  <c r="O114"/>
  <c r="P114"/>
  <c r="O115"/>
  <c r="P115"/>
  <c r="I55" l="1"/>
  <c r="J55"/>
  <c r="M55"/>
  <c r="N55"/>
  <c r="Q55"/>
  <c r="R55"/>
  <c r="I15"/>
  <c r="J15"/>
  <c r="L15"/>
  <c r="L92"/>
  <c r="K92" s="1"/>
  <c r="G92"/>
  <c r="K53"/>
  <c r="G53"/>
  <c r="L72"/>
  <c r="K72" s="1"/>
  <c r="G72"/>
  <c r="L63"/>
  <c r="H65"/>
  <c r="G24"/>
  <c r="G23"/>
  <c r="P32"/>
  <c r="O32" s="1"/>
  <c r="K32"/>
  <c r="G32"/>
  <c r="K52"/>
  <c r="O92" l="1"/>
  <c r="P92"/>
  <c r="P72"/>
  <c r="O72" s="1"/>
  <c r="G103"/>
  <c r="K91" l="1"/>
  <c r="K51"/>
  <c r="H53" i="2"/>
  <c r="I53"/>
  <c r="J53"/>
  <c r="K53"/>
  <c r="L53"/>
  <c r="M53"/>
  <c r="N53"/>
  <c r="O53"/>
  <c r="P53"/>
  <c r="Q53"/>
  <c r="R53"/>
  <c r="S53"/>
  <c r="T53"/>
  <c r="H94"/>
  <c r="I94"/>
  <c r="K94"/>
  <c r="L94"/>
  <c r="M94"/>
  <c r="N94"/>
  <c r="O94"/>
  <c r="P94"/>
  <c r="Q94"/>
  <c r="R94"/>
  <c r="S94"/>
  <c r="T94"/>
  <c r="G99"/>
  <c r="G100"/>
  <c r="G98"/>
  <c r="J95"/>
  <c r="J96"/>
  <c r="J97"/>
  <c r="G55"/>
  <c r="G56"/>
  <c r="G57"/>
  <c r="G58"/>
  <c r="G59"/>
  <c r="G60"/>
  <c r="G61"/>
  <c r="G62"/>
  <c r="G63"/>
  <c r="G64"/>
  <c r="G65"/>
  <c r="G66"/>
  <c r="G67"/>
  <c r="G68"/>
  <c r="G69"/>
  <c r="G70"/>
  <c r="G71"/>
  <c r="G72"/>
  <c r="G73"/>
  <c r="G74"/>
  <c r="G75"/>
  <c r="G76"/>
  <c r="G54"/>
  <c r="H94" i="5"/>
  <c r="I94"/>
  <c r="J94"/>
  <c r="M94"/>
  <c r="N94"/>
  <c r="Q94"/>
  <c r="R94"/>
  <c r="H93"/>
  <c r="I93"/>
  <c r="J93"/>
  <c r="H25" i="2"/>
  <c r="I25"/>
  <c r="J25"/>
  <c r="K25"/>
  <c r="L25"/>
  <c r="O25"/>
  <c r="P25"/>
  <c r="S25"/>
  <c r="T25"/>
  <c r="H21"/>
  <c r="I21"/>
  <c r="I20" s="1"/>
  <c r="J21"/>
  <c r="K21"/>
  <c r="L21"/>
  <c r="M21"/>
  <c r="N21"/>
  <c r="O21"/>
  <c r="P21"/>
  <c r="Q21"/>
  <c r="R21"/>
  <c r="S21"/>
  <c r="T21"/>
  <c r="G21"/>
  <c r="G123" i="5"/>
  <c r="G113"/>
  <c r="G112" s="1"/>
  <c r="H105" i="2"/>
  <c r="I105"/>
  <c r="J105"/>
  <c r="K105"/>
  <c r="L105"/>
  <c r="O105"/>
  <c r="P105"/>
  <c r="S105"/>
  <c r="T105"/>
  <c r="G103"/>
  <c r="H103"/>
  <c r="I103"/>
  <c r="J103"/>
  <c r="L103"/>
  <c r="M103"/>
  <c r="N103"/>
  <c r="O103"/>
  <c r="P103"/>
  <c r="Q103"/>
  <c r="R103"/>
  <c r="S103"/>
  <c r="T103"/>
  <c r="K103"/>
  <c r="H80"/>
  <c r="I80"/>
  <c r="J80"/>
  <c r="K80"/>
  <c r="L80"/>
  <c r="G94" l="1"/>
  <c r="J94"/>
  <c r="S20"/>
  <c r="K102"/>
  <c r="G53"/>
  <c r="O91" i="5"/>
  <c r="J20" i="2"/>
  <c r="H102"/>
  <c r="I102"/>
  <c r="K20"/>
  <c r="J102"/>
  <c r="O20"/>
  <c r="T20"/>
  <c r="P20"/>
  <c r="L20"/>
  <c r="H20"/>
  <c r="H43"/>
  <c r="I43"/>
  <c r="K43"/>
  <c r="L43"/>
  <c r="M43"/>
  <c r="N43"/>
  <c r="O43"/>
  <c r="P43"/>
  <c r="Q43"/>
  <c r="R43"/>
  <c r="S43"/>
  <c r="T43"/>
  <c r="G43"/>
  <c r="J45"/>
  <c r="J46"/>
  <c r="J47"/>
  <c r="J48"/>
  <c r="J49"/>
  <c r="J50"/>
  <c r="J51"/>
  <c r="J52"/>
  <c r="J44"/>
  <c r="T87"/>
  <c r="S87"/>
  <c r="R87"/>
  <c r="Q87"/>
  <c r="P87"/>
  <c r="O87"/>
  <c r="N87"/>
  <c r="M87"/>
  <c r="L87"/>
  <c r="K87"/>
  <c r="K79" s="1"/>
  <c r="K78" s="1"/>
  <c r="J87"/>
  <c r="I87"/>
  <c r="H87"/>
  <c r="G87"/>
  <c r="G25"/>
  <c r="G20" s="1"/>
  <c r="G14"/>
  <c r="I14"/>
  <c r="I13" s="1"/>
  <c r="I12" s="1"/>
  <c r="J14"/>
  <c r="K14"/>
  <c r="L14"/>
  <c r="O14"/>
  <c r="P14"/>
  <c r="S14"/>
  <c r="T14"/>
  <c r="M14"/>
  <c r="G135" i="5"/>
  <c r="I135"/>
  <c r="J135"/>
  <c r="M139"/>
  <c r="N139"/>
  <c r="Q139"/>
  <c r="R139"/>
  <c r="G139"/>
  <c r="G138" s="1"/>
  <c r="I139"/>
  <c r="I138" s="1"/>
  <c r="J139"/>
  <c r="J138" s="1"/>
  <c r="L131"/>
  <c r="M131"/>
  <c r="N131"/>
  <c r="O131"/>
  <c r="P131"/>
  <c r="Q131"/>
  <c r="R131"/>
  <c r="G131"/>
  <c r="H131"/>
  <c r="I131"/>
  <c r="J131"/>
  <c r="K131"/>
  <c r="M123"/>
  <c r="N123"/>
  <c r="Q123"/>
  <c r="R123"/>
  <c r="H123"/>
  <c r="I54"/>
  <c r="J54"/>
  <c r="M54"/>
  <c r="N54"/>
  <c r="Q54"/>
  <c r="R54"/>
  <c r="L90"/>
  <c r="K90" s="1"/>
  <c r="H90"/>
  <c r="H89"/>
  <c r="L89" s="1"/>
  <c r="K89" s="1"/>
  <c r="K50"/>
  <c r="H50"/>
  <c r="K49"/>
  <c r="H49"/>
  <c r="H113"/>
  <c r="J113"/>
  <c r="J112" s="1"/>
  <c r="K113"/>
  <c r="K112" s="1"/>
  <c r="L113"/>
  <c r="L112" s="1"/>
  <c r="M113"/>
  <c r="M112" s="1"/>
  <c r="N113"/>
  <c r="N112" s="1"/>
  <c r="O113"/>
  <c r="O112" s="1"/>
  <c r="P113"/>
  <c r="P112" s="1"/>
  <c r="Q113"/>
  <c r="Q112" s="1"/>
  <c r="R113"/>
  <c r="R112" s="1"/>
  <c r="I112"/>
  <c r="L60"/>
  <c r="K60" s="1"/>
  <c r="L85"/>
  <c r="K85" s="1"/>
  <c r="L87"/>
  <c r="P87" s="1"/>
  <c r="O87" s="1"/>
  <c r="L88"/>
  <c r="P88" s="1"/>
  <c r="O88" s="1"/>
  <c r="L59"/>
  <c r="K20"/>
  <c r="K21"/>
  <c r="K22"/>
  <c r="K23"/>
  <c r="K24"/>
  <c r="K25"/>
  <c r="K26"/>
  <c r="K27"/>
  <c r="K28"/>
  <c r="K29"/>
  <c r="K30"/>
  <c r="K31"/>
  <c r="K33"/>
  <c r="K34"/>
  <c r="K35"/>
  <c r="K36"/>
  <c r="K37"/>
  <c r="K38"/>
  <c r="K39"/>
  <c r="K40"/>
  <c r="K41"/>
  <c r="K42"/>
  <c r="K43"/>
  <c r="K44"/>
  <c r="K45"/>
  <c r="K46"/>
  <c r="K47"/>
  <c r="K48"/>
  <c r="K19"/>
  <c r="O36" i="2"/>
  <c r="P36"/>
  <c r="P59" i="5"/>
  <c r="G87"/>
  <c r="H86"/>
  <c r="G85"/>
  <c r="G55" s="1"/>
  <c r="H84"/>
  <c r="H83"/>
  <c r="H82"/>
  <c r="H81"/>
  <c r="H80"/>
  <c r="H79"/>
  <c r="H78"/>
  <c r="H77"/>
  <c r="H76"/>
  <c r="H75"/>
  <c r="H74"/>
  <c r="H73"/>
  <c r="H71"/>
  <c r="H70"/>
  <c r="H69"/>
  <c r="H68"/>
  <c r="H67"/>
  <c r="H66"/>
  <c r="H62"/>
  <c r="H61"/>
  <c r="H55" s="1"/>
  <c r="P44"/>
  <c r="O44" s="1"/>
  <c r="P45"/>
  <c r="O45" s="1"/>
  <c r="P46"/>
  <c r="O46" s="1"/>
  <c r="P47"/>
  <c r="O47" s="1"/>
  <c r="P48"/>
  <c r="O48" s="1"/>
  <c r="P43"/>
  <c r="G47"/>
  <c r="H46"/>
  <c r="L86" s="1"/>
  <c r="G45"/>
  <c r="G15" s="1"/>
  <c r="H44"/>
  <c r="L84" s="1"/>
  <c r="H43"/>
  <c r="L83" s="1"/>
  <c r="L135"/>
  <c r="M135"/>
  <c r="N135"/>
  <c r="S36" i="2"/>
  <c r="T36"/>
  <c r="M42"/>
  <c r="Q42" s="1"/>
  <c r="N42"/>
  <c r="R42" s="1"/>
  <c r="N39"/>
  <c r="R39" s="1"/>
  <c r="G39"/>
  <c r="M39" s="1"/>
  <c r="Q39" s="1"/>
  <c r="G38"/>
  <c r="M93" i="5"/>
  <c r="N93"/>
  <c r="Q93"/>
  <c r="R93"/>
  <c r="K106"/>
  <c r="G106"/>
  <c r="H42"/>
  <c r="L82" s="1"/>
  <c r="H41"/>
  <c r="L81" s="1"/>
  <c r="K81" s="1"/>
  <c r="H40"/>
  <c r="L80" s="1"/>
  <c r="H39"/>
  <c r="L79" s="1"/>
  <c r="H38"/>
  <c r="L78" s="1"/>
  <c r="H37"/>
  <c r="L77" s="1"/>
  <c r="K77" s="1"/>
  <c r="H36"/>
  <c r="L76" s="1"/>
  <c r="H35"/>
  <c r="L75" s="1"/>
  <c r="K75" s="1"/>
  <c r="H34"/>
  <c r="L74" s="1"/>
  <c r="H33"/>
  <c r="L73" s="1"/>
  <c r="K73" s="1"/>
  <c r="O80" i="2"/>
  <c r="O79" s="1"/>
  <c r="P80"/>
  <c r="S80"/>
  <c r="T80"/>
  <c r="N86"/>
  <c r="R86" s="1"/>
  <c r="G86"/>
  <c r="M86" s="1"/>
  <c r="Q86" s="1"/>
  <c r="N85"/>
  <c r="R85" s="1"/>
  <c r="G85"/>
  <c r="M85" s="1"/>
  <c r="Q85" s="1"/>
  <c r="N84"/>
  <c r="R84" s="1"/>
  <c r="G84"/>
  <c r="M84" s="1"/>
  <c r="Q84" s="1"/>
  <c r="N83"/>
  <c r="R83" s="1"/>
  <c r="G83"/>
  <c r="M83" s="1"/>
  <c r="Q83" s="1"/>
  <c r="N82"/>
  <c r="R82" s="1"/>
  <c r="G82"/>
  <c r="M82" s="1"/>
  <c r="Q82" s="1"/>
  <c r="N81"/>
  <c r="R81" s="1"/>
  <c r="G81"/>
  <c r="K59" i="5" l="1"/>
  <c r="K15"/>
  <c r="K13" i="2"/>
  <c r="K87" i="5"/>
  <c r="H112"/>
  <c r="G54"/>
  <c r="J13" i="2"/>
  <c r="J12" s="1"/>
  <c r="K88" i="5"/>
  <c r="J134"/>
  <c r="G134"/>
  <c r="I134"/>
  <c r="H54"/>
  <c r="J123"/>
  <c r="O43"/>
  <c r="T79" i="2"/>
  <c r="T78" s="1"/>
  <c r="I79"/>
  <c r="I78" s="1"/>
  <c r="H79"/>
  <c r="H78" s="1"/>
  <c r="L79"/>
  <c r="L78" s="1"/>
  <c r="P79"/>
  <c r="P78" s="1"/>
  <c r="M81"/>
  <c r="G80"/>
  <c r="G79" s="1"/>
  <c r="G78" s="1"/>
  <c r="S79"/>
  <c r="S78" s="1"/>
  <c r="J43"/>
  <c r="J79"/>
  <c r="J78" s="1"/>
  <c r="K79" i="5"/>
  <c r="P79"/>
  <c r="O79" s="1"/>
  <c r="K84"/>
  <c r="P84"/>
  <c r="O84" s="1"/>
  <c r="P74"/>
  <c r="O74" s="1"/>
  <c r="K74"/>
  <c r="P78"/>
  <c r="O78" s="1"/>
  <c r="K78"/>
  <c r="P82"/>
  <c r="O82" s="1"/>
  <c r="K82"/>
  <c r="P83"/>
  <c r="O83" s="1"/>
  <c r="K83"/>
  <c r="K86"/>
  <c r="P86"/>
  <c r="O86" s="1"/>
  <c r="K76"/>
  <c r="P76"/>
  <c r="O76" s="1"/>
  <c r="K80"/>
  <c r="P80"/>
  <c r="O80" s="1"/>
  <c r="P75"/>
  <c r="O75" s="1"/>
  <c r="O59"/>
  <c r="P85"/>
  <c r="O85" s="1"/>
  <c r="P81"/>
  <c r="O81" s="1"/>
  <c r="P77"/>
  <c r="O77" s="1"/>
  <c r="P73"/>
  <c r="O73" s="1"/>
  <c r="P60"/>
  <c r="O78" i="2"/>
  <c r="N80"/>
  <c r="N79" s="1"/>
  <c r="R80"/>
  <c r="R79" s="1"/>
  <c r="N106"/>
  <c r="N107"/>
  <c r="R107" s="1"/>
  <c r="G107"/>
  <c r="L105" i="5"/>
  <c r="L104"/>
  <c r="G105"/>
  <c r="G104"/>
  <c r="O105"/>
  <c r="P105" s="1"/>
  <c r="O104"/>
  <c r="P104" s="1"/>
  <c r="N105" i="2" l="1"/>
  <c r="M107"/>
  <c r="Q107" s="1"/>
  <c r="G105"/>
  <c r="G102" s="1"/>
  <c r="Q81"/>
  <c r="Q80" s="1"/>
  <c r="Q79" s="1"/>
  <c r="Q78" s="1"/>
  <c r="M80"/>
  <c r="M79" s="1"/>
  <c r="M78" s="1"/>
  <c r="O60" i="5"/>
  <c r="N78" i="2"/>
  <c r="R78"/>
  <c r="R106"/>
  <c r="R105" s="1"/>
  <c r="M106"/>
  <c r="M105" s="1"/>
  <c r="Q106" l="1"/>
  <c r="Q105" s="1"/>
  <c r="Z78" i="7"/>
  <c r="AA78"/>
  <c r="AB78"/>
  <c r="AA74"/>
  <c r="Y74"/>
  <c r="T74"/>
  <c r="S74"/>
  <c r="K89"/>
  <c r="L88"/>
  <c r="K88"/>
  <c r="L87"/>
  <c r="K87" s="1"/>
  <c r="K86"/>
  <c r="K85"/>
  <c r="L84"/>
  <c r="K84" s="1"/>
  <c r="K83"/>
  <c r="L82"/>
  <c r="K82" s="1"/>
  <c r="K81"/>
  <c r="K80"/>
  <c r="L79"/>
  <c r="K79" s="1"/>
  <c r="K78"/>
  <c r="K77"/>
  <c r="K76"/>
  <c r="K75"/>
  <c r="K74"/>
  <c r="H87"/>
  <c r="G87"/>
  <c r="L102" i="2" l="1"/>
  <c r="O102"/>
  <c r="O77" s="1"/>
  <c r="P102"/>
  <c r="P77" s="1"/>
  <c r="R102"/>
  <c r="N102"/>
  <c r="N77" s="1"/>
  <c r="Q102"/>
  <c r="Q77" s="1"/>
  <c r="R77" l="1"/>
  <c r="M102"/>
  <c r="M77" s="1"/>
  <c r="T102"/>
  <c r="S102"/>
  <c r="L77"/>
  <c r="K77"/>
  <c r="J77"/>
  <c r="I77"/>
  <c r="H77"/>
  <c r="G77"/>
  <c r="F77"/>
  <c r="E77"/>
  <c r="E33"/>
  <c r="F33"/>
  <c r="D33"/>
  <c r="R31"/>
  <c r="Q31" s="1"/>
  <c r="N37"/>
  <c r="N38"/>
  <c r="R38" s="1"/>
  <c r="N40"/>
  <c r="R40" s="1"/>
  <c r="N41"/>
  <c r="R41" s="1"/>
  <c r="K36"/>
  <c r="L36"/>
  <c r="N36" l="1"/>
  <c r="S35"/>
  <c r="S33" s="1"/>
  <c r="P35"/>
  <c r="P33" s="1"/>
  <c r="P32" s="1"/>
  <c r="T35"/>
  <c r="T33" s="1"/>
  <c r="O35"/>
  <c r="O33" s="1"/>
  <c r="O32" s="1"/>
  <c r="R37"/>
  <c r="R36" s="1"/>
  <c r="T77"/>
  <c r="S77"/>
  <c r="K35"/>
  <c r="K33" s="1"/>
  <c r="L35"/>
  <c r="L33" s="1"/>
  <c r="N35" l="1"/>
  <c r="N33" s="1"/>
  <c r="R35"/>
  <c r="R33" s="1"/>
  <c r="T32"/>
  <c r="S32"/>
  <c r="R32" l="1"/>
  <c r="N32"/>
  <c r="G37"/>
  <c r="M37" s="1"/>
  <c r="M38"/>
  <c r="Q38" s="1"/>
  <c r="G40"/>
  <c r="M40" s="1"/>
  <c r="Q40" s="1"/>
  <c r="G41"/>
  <c r="M41" s="1"/>
  <c r="Q41" s="1"/>
  <c r="G13"/>
  <c r="G12" s="1"/>
  <c r="I14" i="5"/>
  <c r="I13" s="1"/>
  <c r="J14"/>
  <c r="J13" s="1"/>
  <c r="P102"/>
  <c r="O102" s="1"/>
  <c r="P103"/>
  <c r="O103" s="1"/>
  <c r="P101"/>
  <c r="O101" s="1"/>
  <c r="K102"/>
  <c r="K103"/>
  <c r="K101"/>
  <c r="G101"/>
  <c r="G102"/>
  <c r="P96"/>
  <c r="P97"/>
  <c r="P98"/>
  <c r="P99"/>
  <c r="P100"/>
  <c r="P95"/>
  <c r="L96"/>
  <c r="L97"/>
  <c r="L98"/>
  <c r="L99"/>
  <c r="L95"/>
  <c r="G96"/>
  <c r="G97"/>
  <c r="G98"/>
  <c r="G99"/>
  <c r="G100"/>
  <c r="G95"/>
  <c r="G93" l="1"/>
  <c r="G14" s="1"/>
  <c r="G13" s="1"/>
  <c r="G94"/>
  <c r="K94"/>
  <c r="P94"/>
  <c r="O94"/>
  <c r="M36" i="2"/>
  <c r="K93" i="5"/>
  <c r="O93"/>
  <c r="P93"/>
  <c r="Q37" i="2"/>
  <c r="Q36" s="1"/>
  <c r="L13"/>
  <c r="L12" s="1"/>
  <c r="T13"/>
  <c r="T12" s="1"/>
  <c r="P13"/>
  <c r="P12" s="1"/>
  <c r="K12"/>
  <c r="S13"/>
  <c r="S12" s="1"/>
  <c r="O13"/>
  <c r="O12" s="1"/>
  <c r="P136" i="5"/>
  <c r="P137"/>
  <c r="O137" s="1"/>
  <c r="K136"/>
  <c r="K137"/>
  <c r="H137"/>
  <c r="L141" s="1"/>
  <c r="K141" s="1"/>
  <c r="H136"/>
  <c r="H141"/>
  <c r="I130"/>
  <c r="I123" s="1"/>
  <c r="L130"/>
  <c r="L140" l="1"/>
  <c r="L139" s="1"/>
  <c r="H135"/>
  <c r="K130"/>
  <c r="K123" s="1"/>
  <c r="L123"/>
  <c r="L122" s="1"/>
  <c r="L120" s="1"/>
  <c r="O136"/>
  <c r="O135" s="1"/>
  <c r="P135"/>
  <c r="K135"/>
  <c r="M35" i="2"/>
  <c r="Q35"/>
  <c r="Q33" s="1"/>
  <c r="Q32" s="1"/>
  <c r="G122" i="5"/>
  <c r="G120" s="1"/>
  <c r="G12" s="1"/>
  <c r="Q122"/>
  <c r="Q120" s="1"/>
  <c r="M122"/>
  <c r="M120" s="1"/>
  <c r="H122"/>
  <c r="H120" s="1"/>
  <c r="P130"/>
  <c r="J122"/>
  <c r="J120" s="1"/>
  <c r="J12" s="1"/>
  <c r="R122"/>
  <c r="R120" s="1"/>
  <c r="N122"/>
  <c r="N120" s="1"/>
  <c r="P141"/>
  <c r="O141" s="1"/>
  <c r="I122"/>
  <c r="I120" s="1"/>
  <c r="I12" s="1"/>
  <c r="M33" i="2" l="1"/>
  <c r="M32" s="1"/>
  <c r="K140" i="5"/>
  <c r="K139" s="1"/>
  <c r="P140"/>
  <c r="P139" s="1"/>
  <c r="O130"/>
  <c r="O123" s="1"/>
  <c r="O122" s="1"/>
  <c r="O120" s="1"/>
  <c r="P123"/>
  <c r="P122" s="1"/>
  <c r="P120" s="1"/>
  <c r="O140"/>
  <c r="O139" s="1"/>
  <c r="K122"/>
  <c r="K120" s="1"/>
  <c r="N16" i="2" l="1"/>
  <c r="R16" s="1"/>
  <c r="Q16" s="1"/>
  <c r="N17"/>
  <c r="R17" s="1"/>
  <c r="Q17" s="1"/>
  <c r="N15"/>
  <c r="N14" s="1"/>
  <c r="H16"/>
  <c r="H17"/>
  <c r="H15"/>
  <c r="H140" i="5"/>
  <c r="H139" s="1"/>
  <c r="H138" s="1"/>
  <c r="H134" s="1"/>
  <c r="H31"/>
  <c r="L71" s="1"/>
  <c r="H30"/>
  <c r="L70" s="1"/>
  <c r="H29"/>
  <c r="L69" s="1"/>
  <c r="H28"/>
  <c r="L68" s="1"/>
  <c r="H27"/>
  <c r="L67" s="1"/>
  <c r="H26"/>
  <c r="L66" s="1"/>
  <c r="H25"/>
  <c r="L65" s="1"/>
  <c r="L64"/>
  <c r="H22"/>
  <c r="L62" s="1"/>
  <c r="H21"/>
  <c r="H13" i="14"/>
  <c r="J13"/>
  <c r="L13"/>
  <c r="N13"/>
  <c r="P13"/>
  <c r="R13"/>
  <c r="T13"/>
  <c r="V13"/>
  <c r="X13"/>
  <c r="Z13"/>
  <c r="AB13"/>
  <c r="AD13"/>
  <c r="AF13"/>
  <c r="AH13"/>
  <c r="AJ13"/>
  <c r="AL13"/>
  <c r="AN13"/>
  <c r="AP13"/>
  <c r="AR13"/>
  <c r="AT13"/>
  <c r="AV13"/>
  <c r="AX13"/>
  <c r="AZ13"/>
  <c r="BB13"/>
  <c r="BD13"/>
  <c r="BF13"/>
  <c r="BH13"/>
  <c r="BJ13"/>
  <c r="BL13"/>
  <c r="BN13"/>
  <c r="BP13"/>
  <c r="BR13"/>
  <c r="BT13"/>
  <c r="BV13"/>
  <c r="BX13"/>
  <c r="BZ13"/>
  <c r="CB13"/>
  <c r="CD13"/>
  <c r="CF13"/>
  <c r="CH13"/>
  <c r="CJ13"/>
  <c r="CL13"/>
  <c r="CN13"/>
  <c r="CP13"/>
  <c r="A4" i="17"/>
  <c r="A4" i="16"/>
  <c r="A4" i="15"/>
  <c r="H15" i="5" l="1"/>
  <c r="H14" s="1"/>
  <c r="H13" s="1"/>
  <c r="H12" s="1"/>
  <c r="H14" i="2"/>
  <c r="H13" s="1"/>
  <c r="H12" s="1"/>
  <c r="L61" i="5"/>
  <c r="L55" s="1"/>
  <c r="K63"/>
  <c r="P63"/>
  <c r="O63" s="1"/>
  <c r="K67"/>
  <c r="P67"/>
  <c r="O67" s="1"/>
  <c r="P71"/>
  <c r="O71" s="1"/>
  <c r="K71"/>
  <c r="K62"/>
  <c r="P62"/>
  <c r="O62" s="1"/>
  <c r="P66"/>
  <c r="O66" s="1"/>
  <c r="K66"/>
  <c r="P70"/>
  <c r="O70" s="1"/>
  <c r="K70"/>
  <c r="K61"/>
  <c r="P65"/>
  <c r="O65" s="1"/>
  <c r="K65"/>
  <c r="K69"/>
  <c r="P69"/>
  <c r="O69" s="1"/>
  <c r="K64"/>
  <c r="P64"/>
  <c r="O64" s="1"/>
  <c r="K68"/>
  <c r="P68"/>
  <c r="O68" s="1"/>
  <c r="R15" i="2"/>
  <c r="R14" s="1"/>
  <c r="N13" i="5"/>
  <c r="N12" s="1"/>
  <c r="M13"/>
  <c r="M12" s="1"/>
  <c r="N27" i="2"/>
  <c r="R27" s="1"/>
  <c r="Q27" s="1"/>
  <c r="N26"/>
  <c r="N28"/>
  <c r="A4" i="13"/>
  <c r="A4" i="12"/>
  <c r="A4" i="7"/>
  <c r="A4" i="14"/>
  <c r="B13"/>
  <c r="F13" s="1"/>
  <c r="CD14" i="12"/>
  <c r="CE14" s="1"/>
  <c r="AP14"/>
  <c r="AQ14" s="1"/>
  <c r="AR14" s="1"/>
  <c r="AS14" s="1"/>
  <c r="AT14" s="1"/>
  <c r="AU14" s="1"/>
  <c r="AV14" s="1"/>
  <c r="AW14" s="1"/>
  <c r="AX14" s="1"/>
  <c r="AY14" s="1"/>
  <c r="AZ14" s="1"/>
  <c r="AD14"/>
  <c r="AE14" s="1"/>
  <c r="AF14" s="1"/>
  <c r="AG14" s="1"/>
  <c r="AH14" s="1"/>
  <c r="AI14" s="1"/>
  <c r="AJ14" s="1"/>
  <c r="AK14" s="1"/>
  <c r="AL14" s="1"/>
  <c r="AM14" s="1"/>
  <c r="AN14" s="1"/>
  <c r="S14"/>
  <c r="T14" s="1"/>
  <c r="U14" s="1"/>
  <c r="V14" s="1"/>
  <c r="W14" s="1"/>
  <c r="X14" s="1"/>
  <c r="Y14" s="1"/>
  <c r="Z14" s="1"/>
  <c r="AA14" s="1"/>
  <c r="AB14" s="1"/>
  <c r="N14"/>
  <c r="H14"/>
  <c r="B14"/>
  <c r="D14" s="1"/>
  <c r="E14" s="1"/>
  <c r="F14" s="1"/>
  <c r="K55" i="5" l="1"/>
  <c r="K54" s="1"/>
  <c r="K14" s="1"/>
  <c r="L54"/>
  <c r="L14" s="1"/>
  <c r="L13" s="1"/>
  <c r="L12" s="1"/>
  <c r="N25" i="2"/>
  <c r="N20" s="1"/>
  <c r="P61" i="5"/>
  <c r="Q13"/>
  <c r="Q12" s="1"/>
  <c r="R13"/>
  <c r="R12" s="1"/>
  <c r="M27" i="2"/>
  <c r="R26"/>
  <c r="Q15"/>
  <c r="Q14" s="1"/>
  <c r="M26"/>
  <c r="M25" s="1"/>
  <c r="M20" s="1"/>
  <c r="M28"/>
  <c r="R28"/>
  <c r="Q28" s="1"/>
  <c r="K13" i="5" l="1"/>
  <c r="O61"/>
  <c r="O55" s="1"/>
  <c r="O54" s="1"/>
  <c r="P55"/>
  <c r="P54" s="1"/>
  <c r="R25" i="2"/>
  <c r="R20" s="1"/>
  <c r="N13"/>
  <c r="N12" s="1"/>
  <c r="M13"/>
  <c r="M12" s="1"/>
  <c r="Q26"/>
  <c r="Q25" s="1"/>
  <c r="Q20" s="1"/>
  <c r="O14" i="5" l="1"/>
  <c r="O13" s="1"/>
  <c r="O12" s="1"/>
  <c r="P14"/>
  <c r="P13" s="1"/>
  <c r="P12" s="1"/>
  <c r="R13" i="2"/>
  <c r="R12" s="1"/>
  <c r="Q13"/>
  <c r="Q12" s="1"/>
  <c r="L100" i="5"/>
  <c r="L94" s="1"/>
  <c r="L93" l="1"/>
  <c r="L138"/>
  <c r="L134" s="1"/>
  <c r="M138"/>
  <c r="M134" s="1"/>
  <c r="P138"/>
  <c r="P134" s="1"/>
  <c r="O138"/>
  <c r="O134" s="1"/>
  <c r="R138"/>
  <c r="R134" s="1"/>
  <c r="N138"/>
  <c r="N134" s="1"/>
  <c r="Q138"/>
  <c r="Q134" s="1"/>
  <c r="K138"/>
  <c r="K134" s="1"/>
  <c r="K12" s="1"/>
  <c r="T12" s="1"/>
  <c r="G112" i="2" l="1"/>
</calcChain>
</file>

<file path=xl/sharedStrings.xml><?xml version="1.0" encoding="utf-8"?>
<sst xmlns="http://schemas.openxmlformats.org/spreadsheetml/2006/main" count="2113" uniqueCount="507">
  <si>
    <t>Đơn vị: Triệu đồng</t>
  </si>
  <si>
    <t>STT</t>
  </si>
  <si>
    <t>Nguồn vốn đầu tư</t>
  </si>
  <si>
    <t>Ghi chú</t>
  </si>
  <si>
    <t>Số dự án</t>
  </si>
  <si>
    <t>Trong đó:</t>
  </si>
  <si>
    <t>Trong nước</t>
  </si>
  <si>
    <t>Nước ngoài</t>
  </si>
  <si>
    <t>TỔNG SỐ</t>
  </si>
  <si>
    <t>a)</t>
  </si>
  <si>
    <t xml:space="preserve">Trong đó: </t>
  </si>
  <si>
    <t>b)</t>
  </si>
  <si>
    <t>Ngân sách trung ương</t>
  </si>
  <si>
    <t>Ghi chú:</t>
  </si>
  <si>
    <t>Giai đoạn từ năm 2021 đến năm 2025</t>
  </si>
  <si>
    <t>-</t>
  </si>
  <si>
    <t>Đầu tư từ nguồn thu sử dụng đất</t>
  </si>
  <si>
    <t>Trong đó: Phân cấp cho ngân sách cấp huyện</t>
  </si>
  <si>
    <t>Bội chi ngân sách địa phương</t>
  </si>
  <si>
    <t>Ngân sách trung ương bổ sung có mục tiêu</t>
  </si>
  <si>
    <t>I</t>
  </si>
  <si>
    <t>II</t>
  </si>
  <si>
    <t>Danh mục dự án</t>
  </si>
  <si>
    <t>Mã dự án</t>
  </si>
  <si>
    <t>Quyết định đầu tư</t>
  </si>
  <si>
    <t>Số quyết định; ngày, tháng, năm ban hành</t>
  </si>
  <si>
    <t xml:space="preserve">TMĐT </t>
  </si>
  <si>
    <t>Tổng số (tất cả các nguồn vốn)</t>
  </si>
  <si>
    <t>Tổng số</t>
  </si>
  <si>
    <t>Trong đó</t>
  </si>
  <si>
    <t xml:space="preserve">Thu hồi các khoản ứng trước </t>
  </si>
  <si>
    <t>1</t>
  </si>
  <si>
    <t>(1)</t>
  </si>
  <si>
    <t>Dự án ...</t>
  </si>
  <si>
    <t>…</t>
  </si>
  <si>
    <t>………..</t>
  </si>
  <si>
    <t>2</t>
  </si>
  <si>
    <t>c)</t>
  </si>
  <si>
    <t>Địa điểm xây dựng</t>
  </si>
  <si>
    <t>Thời gian khởi công hoàn thành</t>
  </si>
  <si>
    <t>Trong đó: vốn NSTW</t>
  </si>
  <si>
    <t>Lũy kế vốn bố trí từ khởi công đến hết năm 2020</t>
  </si>
  <si>
    <t>Nhu cầu đầu tư 5 năm giai đoạn từ năm 2021 đến năm 2025</t>
  </si>
  <si>
    <t>Dự kiến kế hoạch 5 năm giai đoạn từ năm 2021 đến năm 2025</t>
  </si>
  <si>
    <t>Trong đó: Vốn NSTW</t>
  </si>
  <si>
    <t>Thanh toán nợ XDCB</t>
  </si>
  <si>
    <t>NHIỆM VỤ CHUẨN BỊ ĐẦU TƯ</t>
  </si>
  <si>
    <t>THỰC HIỆN DỰ ÁN</t>
  </si>
  <si>
    <t>(2)</t>
  </si>
  <si>
    <t>Dự án chuyển tiếp từ giai đoạn từ năm 2016 đến năm 2020 sang giai đoạn từ năm 2021 đến năm 2025</t>
  </si>
  <si>
    <t>Dự án hoàn thành và bàn giao đưa vào sử dụng đến ngày 31 tháng 12 năm 2020</t>
  </si>
  <si>
    <t>Dự án chuyển tiếp sang giai đoạn từ năm 2021 đến năm 2025</t>
  </si>
  <si>
    <t>- Dự án giãn hoãn tiến độ thi công và chuyển đổi hình thức đầu tư trong giai đoạn từ năm 2021 đến năm 2025</t>
  </si>
  <si>
    <t>…….</t>
  </si>
  <si>
    <r>
      <t xml:space="preserve">Dự án khởi công mới trong giai đoạn từ năm 2021 đến năm 2025 </t>
    </r>
    <r>
      <rPr>
        <b/>
        <vertAlign val="superscript"/>
        <sz val="10"/>
        <color theme="1"/>
        <rFont val="Arial Narrow"/>
        <family val="2"/>
      </rPr>
      <t>(1)</t>
    </r>
  </si>
  <si>
    <t>(1) Chỉ được bố trí vốn đầu tư công để thanh toán nợ đọng XDCB phát sinh trước ngày 01/01/2015</t>
  </si>
  <si>
    <t>(2) Sắp xếp các dự án theo thứ tự ưu tiên</t>
  </si>
  <si>
    <t>THỰC HIỆN DỰ ÁN ((1)+(2))</t>
  </si>
  <si>
    <t>Dự án chuyển đổi hình thức đầu tư</t>
  </si>
  <si>
    <t>Dự án giãn hoãn tiến độ thi công đến điểm dừng kỹ thuật hợp lý</t>
  </si>
  <si>
    <t>Dự án dự kiến hoàn thành và bàn giao đưa vào sử dụng trong giai đoạn từ năm 2021 đến năm 2025</t>
  </si>
  <si>
    <t>b.1)</t>
  </si>
  <si>
    <t>b.2)</t>
  </si>
  <si>
    <t>Dự án dự kiến hoàn thành sau năm 2025</t>
  </si>
  <si>
    <t>c.1)</t>
  </si>
  <si>
    <t>c.2)</t>
  </si>
  <si>
    <t>A</t>
  </si>
  <si>
    <t>NGUỒN CÂN ĐỐI NSĐP THEO TIÊU CHÍ, ĐỊNH MỨC</t>
  </si>
  <si>
    <t>NHIỆM VỤ QUY HOẠCH</t>
  </si>
  <si>
    <t>III</t>
  </si>
  <si>
    <t>Trong đó: vốn NSĐP</t>
  </si>
  <si>
    <t>Trong đó: Vốn NSĐP</t>
  </si>
  <si>
    <t>NGUỒN THU TIỀN SỬ DỤNG ĐẤT</t>
  </si>
  <si>
    <t>Phân loại tương tự như Mục A</t>
  </si>
  <si>
    <t>B</t>
  </si>
  <si>
    <t>NGUỒN THU SỐ KIẾN THIẾT</t>
  </si>
  <si>
    <t>C</t>
  </si>
  <si>
    <t>(dành cho UBND các huyện, thành phố)</t>
  </si>
  <si>
    <t>(dành cho các Sở, ban, ngành, UBND các huyện, thành phố)</t>
  </si>
  <si>
    <t>(dành cho các Sở, ban, ngành)</t>
  </si>
  <si>
    <t>VỐN PHÂN CẤP CHO NGÂN SÁCH CẤP HUYỆN</t>
  </si>
  <si>
    <t>VỐN ĐẦU TƯ TỪ NGÂN SÁCH CẤP TỈNH</t>
  </si>
  <si>
    <t>A.1</t>
  </si>
  <si>
    <t>A.2</t>
  </si>
  <si>
    <t>Giải ngân kế hoạch trung hạn</t>
  </si>
  <si>
    <t>Vốn đầu tư phát triển nguồn NSNN</t>
  </si>
  <si>
    <t>Cân đối ngân sách địa phương</t>
  </si>
  <si>
    <t>a</t>
  </si>
  <si>
    <t>Vốn đầu tư trong cân đối theo tiêu chí, định mức</t>
  </si>
  <si>
    <t>b</t>
  </si>
  <si>
    <t>c</t>
  </si>
  <si>
    <t>Đầu tư từ nguồn thu xổ số kiến thiết</t>
  </si>
  <si>
    <t>d</t>
  </si>
  <si>
    <t>Các chương trình mục tiêu Quốc gia</t>
  </si>
  <si>
    <t>Các chương trình mục tiêu</t>
  </si>
  <si>
    <t>Kế hoạch trung hạn 5 năm giai đoạn từ năm 2016 đến năm 2020</t>
  </si>
  <si>
    <t>Kế hoạch năm 2016</t>
  </si>
  <si>
    <t>Kế hoạch năm 2017</t>
  </si>
  <si>
    <t>Kế hoạch năm 2018</t>
  </si>
  <si>
    <t>Kế hoạch năm 2019</t>
  </si>
  <si>
    <t>Dự kiến Kế hoạch năm 2020</t>
  </si>
  <si>
    <t>Ước giải ngân kế hoạch năm 2019</t>
  </si>
  <si>
    <t>Ước giải ngân kế hoạch năm 2020</t>
  </si>
  <si>
    <t>Chương trình MTQG giảm nghèo bền vững</t>
  </si>
  <si>
    <t>Chương trình MTQG xây dựng nông thôn mới</t>
  </si>
  <si>
    <t>Phân bổ vốn theo dự án</t>
  </si>
  <si>
    <t>Vốn điều lệ quỹ hỗ trợ phát triển sử dụng đất</t>
  </si>
  <si>
    <t>Vốn chi phí quản lý đất đai</t>
  </si>
  <si>
    <t>Các nguồn thu để lại đầu tư</t>
  </si>
  <si>
    <t>Nguồn….</t>
  </si>
  <si>
    <t>….</t>
  </si>
  <si>
    <t>Biểu mẫu số</t>
  </si>
  <si>
    <t>Địa điểm XD</t>
  </si>
  <si>
    <t>Năng lực thiết kế</t>
  </si>
  <si>
    <t>Thời gian KC-HT</t>
  </si>
  <si>
    <t>Trong đó: Vốn câp đối NSĐP</t>
  </si>
  <si>
    <t>- Dự án dự kiến hoàn thành và bàn giao đưa vào sử dụng trong giai đoạn 2016-2020</t>
  </si>
  <si>
    <t>- Dự án dự kiến hoàn thành sau năm 2020</t>
  </si>
  <si>
    <t>Dự án khởi công mới trong giai đoạn 2016-2020</t>
  </si>
  <si>
    <t>Nguồn Thu tiền sử dụng đất</t>
  </si>
  <si>
    <t>Phân loại như trên</t>
  </si>
  <si>
    <t>Quyết định đầu tư hoặc quyết định đầu tư điều chỉnh</t>
  </si>
  <si>
    <t>Mã số dự án</t>
  </si>
  <si>
    <t>Kế hoạch đầu tư công trung hạn giai đoạn 2016-2020</t>
  </si>
  <si>
    <t>Lũy kế vốn đã giải ngân đến hết kế hoạch năm 2015</t>
  </si>
  <si>
    <t>Dự kiến kế hoạch năm 2020</t>
  </si>
  <si>
    <t>TÌNH HÌNH THỰC HIỆN KẾ HOẠCH ĐẦU TƯ CÔNG TRUNG HẠN GIAI ĐOẠN 2016 - 2020 NGUỒN NGÂN SÁCH ĐỊA PHƯƠNG</t>
  </si>
  <si>
    <t>Dự án hoàn thành và bàn giao đưa vào sử dụng trước năm 2016</t>
  </si>
  <si>
    <t>Dự án hoàn thành và bàn giao đưa vào sử dụng trong giai đoạn 2016 - 2020</t>
  </si>
  <si>
    <t>Dự án hoàn thành và bàn giao đưa vào sử dụng giai đoạn 2016-2020</t>
  </si>
  <si>
    <t>Dự án chuyển tiếp sang giai đoạn 2021-2025</t>
  </si>
  <si>
    <t>Dự án chuyển tiếp từ trước năm 2016 sang giai đoạn 2016-2020</t>
  </si>
  <si>
    <t>CHUẨN BỊ ĐẦU TƯ</t>
  </si>
  <si>
    <t>Nguồn Cân đối NSĐP theo tiêu chí, định mức</t>
  </si>
  <si>
    <t>Nguồn …</t>
  </si>
  <si>
    <t>Biểu mẫu số 02</t>
  </si>
  <si>
    <t>Biểu mẫu số 03</t>
  </si>
  <si>
    <t>(Biểu mẫu kèm theo Công văn số              /SKHĐT-TH ngày           tháng       năm 2019 của Sở Kế hoạch và Đầu tư)</t>
  </si>
  <si>
    <t>Biểu mẫu số 04</t>
  </si>
  <si>
    <t>Ngành, lĩnh vực, Chương trình</t>
  </si>
  <si>
    <t>Biểu mẫu số 05</t>
  </si>
  <si>
    <t>TT</t>
  </si>
  <si>
    <t>Nhà tài trợ</t>
  </si>
  <si>
    <t>Ngày ký kết hiệp định</t>
  </si>
  <si>
    <t>Ngày kết thúc Hiệp định</t>
  </si>
  <si>
    <t>Quyết định đầu tư ban đầu</t>
  </si>
  <si>
    <t>Lũy kế vốn đã bố trí đến hết kế hoạch năm N-1</t>
  </si>
  <si>
    <t>Lũy kế vốn đã giải ngân đến hết kế hoạch năm N-1</t>
  </si>
  <si>
    <t>Kế hoạch năm N</t>
  </si>
  <si>
    <r>
      <t>Ước thực hiện kế hoạch 2014 từ 1/1/2014 đến 31/12/2014</t>
    </r>
    <r>
      <rPr>
        <vertAlign val="superscript"/>
        <sz val="10"/>
        <rFont val="Arial Narrow"/>
        <family val="2"/>
      </rPr>
      <t>(3)</t>
    </r>
  </si>
  <si>
    <t>Ước giải ngân kế hoạch năm N từ 1/1 năm N đến 31/1 năm N+1</t>
  </si>
  <si>
    <t>Lũy kế vốn đã giải ngân đến hết KH năm N</t>
  </si>
  <si>
    <t>Quyết định đầu tư điều chỉnh</t>
  </si>
  <si>
    <t>Kế hoạch đầu tư trung hạn giai đoạn 2016 - 2020</t>
  </si>
  <si>
    <t>Kế hoạch đầu tư trung hạn giai đoạn 2016 - 2020 đã giao đến hết năm 2019</t>
  </si>
  <si>
    <t>Lũy kế giải ngân kế hoạch đầu tư công trung hạn giai đoạn 2016 - 2020 đến hết năm 2019</t>
  </si>
  <si>
    <t xml:space="preserve">Số quyết định </t>
  </si>
  <si>
    <t>Vốn đối ứng</t>
  </si>
  <si>
    <t>Vốn nước ngoài (theo Hiệp định)</t>
  </si>
  <si>
    <t xml:space="preserve">Vốn đối ứng </t>
  </si>
  <si>
    <t>Vốn nước ngoài (tính theo tiền Việt)</t>
  </si>
  <si>
    <r>
      <t xml:space="preserve">Vốn nước ngoài (tính theo tiền Việt) </t>
    </r>
    <r>
      <rPr>
        <vertAlign val="superscript"/>
        <sz val="10"/>
        <rFont val="Arial Narrow"/>
        <family val="2"/>
      </rPr>
      <t>(2)</t>
    </r>
  </si>
  <si>
    <r>
      <t>Vốn đối ứng</t>
    </r>
    <r>
      <rPr>
        <vertAlign val="superscript"/>
        <sz val="10"/>
        <rFont val="Arial Narrow"/>
        <family val="2"/>
      </rPr>
      <t>(2)</t>
    </r>
  </si>
  <si>
    <r>
      <t>Vốn nước ngoài (theo Hiệp định)</t>
    </r>
    <r>
      <rPr>
        <vertAlign val="superscript"/>
        <sz val="10"/>
        <rFont val="Arial Narrow"/>
        <family val="2"/>
      </rPr>
      <t>(3)</t>
    </r>
  </si>
  <si>
    <t>Trong đó: vốn …</t>
  </si>
  <si>
    <t>Tính bằng nguyên tệ</t>
  </si>
  <si>
    <t>Quy đổi ra tiền Việt</t>
  </si>
  <si>
    <t>NSTW</t>
  </si>
  <si>
    <t>TPCP</t>
  </si>
  <si>
    <t>Đưa vào cân đối NSTW</t>
  </si>
  <si>
    <t>Vay lại</t>
  </si>
  <si>
    <t>Trong đó: thu hồi các khoản vốn ứng trước</t>
  </si>
  <si>
    <t xml:space="preserve"> NSTW</t>
  </si>
  <si>
    <t>VỐN NƯỚC NGOÀI KHÔNG GIẢI NGÂN THEO CƠ CHẾ TÀI CHÍNH TRONG NƯỚC</t>
  </si>
  <si>
    <t>Ngành, Lĩnh vực/Chương trình.......</t>
  </si>
  <si>
    <t>Danh mục dự án hoàn thành, bàn giao, đưa vào sử dụng đến ngày 31/12/2011</t>
  </si>
  <si>
    <t>Các dự án hoàn thành, bàn giao, đưa vào sử dụng đến ngày 31/12/2018</t>
  </si>
  <si>
    <t>Dự án nhóm A</t>
  </si>
  <si>
    <t>Dự án nhóm B</t>
  </si>
  <si>
    <t>Dự án nhóm C</t>
  </si>
  <si>
    <t>Các dự án dự kiến hoàn thành năm 2019</t>
  </si>
  <si>
    <t>3</t>
  </si>
  <si>
    <t>Danh mục dự án chuyển tiếp hoàn thành sau năm 2019</t>
  </si>
  <si>
    <t>4</t>
  </si>
  <si>
    <t>Danh mục dự án khởi công mới năm 2019</t>
  </si>
  <si>
    <t>VỐN NƯỚC NGOÀI GIẢI NGÂN THEO CƠ CHẾ TÀI CHÍNH TRONG NƯỚC</t>
  </si>
  <si>
    <t>Phân loại như phần A</t>
  </si>
  <si>
    <t>TÌNH HÌNH THỰC HIỆN KẾ HOẠCH ĐẦU TƯ CÔNG TRUNG HẠN GIAI ĐOẠN 2016 - 2020 NGUỒN VỐN NƯỚC NGOÀI</t>
  </si>
  <si>
    <t>TÌNH HÌNH THỰC HIỆN KẾ HOẠCH ĐẦU TƯ CÔNG TRUNG HẠN GIAI ĐOẠN 2016 - 2020 NGUỒN THU ĐỂ LẠI ĐẦU TƯ</t>
  </si>
  <si>
    <t>Biểu mẫu số 10</t>
  </si>
  <si>
    <t>NGUỒN ……</t>
  </si>
  <si>
    <t>NGUỒN ….</t>
  </si>
  <si>
    <t>Quyết định đầu</t>
  </si>
  <si>
    <t>Lũy kế vốn đã bố trí đến hết kế hoạch năm 2015</t>
  </si>
  <si>
    <t>Kế hoạch năm trung hạn 5 năm giai đoạn 2016 - 2020</t>
  </si>
  <si>
    <t>Vốn NSTW</t>
  </si>
  <si>
    <t>Vốn NSĐP</t>
  </si>
  <si>
    <t>Huy động dân góp</t>
  </si>
  <si>
    <t xml:space="preserve">Trong đó: NSTW </t>
  </si>
  <si>
    <t>NGÀNH, LĨNH VỰC/ CHƯƠNG TRÌNH …</t>
  </si>
  <si>
    <t>(3)</t>
  </si>
  <si>
    <t>Các dự án chuyển tiếp hoàn thành sau năm 2019</t>
  </si>
  <si>
    <t>(4)</t>
  </si>
  <si>
    <t>Các dự án khởi công mới năm 2019</t>
  </si>
  <si>
    <t>PHÂN LOẠI NHƯ TRÊN</t>
  </si>
  <si>
    <t>TÌNH HÌNH THỰC HIỆN KẾ HOẠCH ĐẦU TƯ CÔNG TRUNG HẠN GIAI ĐOẠN 2016 - 2020 NGUỒN VỐN CHƯƠNG TRÌNH MỤC TIÊU QUỐC GIA</t>
  </si>
  <si>
    <t>Biểu mẫu số 06</t>
  </si>
  <si>
    <t xml:space="preserve">Kế hoạch </t>
  </si>
  <si>
    <t>Năm 2016</t>
  </si>
  <si>
    <t>Giải ngân đến 31/01/2017</t>
  </si>
  <si>
    <t>Năm 2017</t>
  </si>
  <si>
    <t>Năm 2018</t>
  </si>
  <si>
    <t>Giải ngân kế hoạch năm 2016 kéo dài</t>
  </si>
  <si>
    <t>Giải ngân kế hoạch năm 2017 kéo dài</t>
  </si>
  <si>
    <t>Giải ngân đến 31/01/2018</t>
  </si>
  <si>
    <t>Giải ngân đến  kế hoạch 2017</t>
  </si>
  <si>
    <t>Giải ngân đến 31/01/2019</t>
  </si>
  <si>
    <t>Giải ngân đến  kế hoạch 2018</t>
  </si>
  <si>
    <t>Năm 2019</t>
  </si>
  <si>
    <t>Ước giải ngân đến 31/01/2020</t>
  </si>
  <si>
    <t>Giải ngân đến  kế hoạch 2019</t>
  </si>
  <si>
    <t>Giải ngân kế hoạch năm 2018 kéo dài</t>
  </si>
  <si>
    <t>Trong đó: Vốn  NSĐP</t>
  </si>
  <si>
    <t>Nguồn…</t>
  </si>
  <si>
    <t>I.1</t>
  </si>
  <si>
    <t>I.2</t>
  </si>
  <si>
    <t>Phân loại như trên mục I.1</t>
  </si>
  <si>
    <t>Phân loại như trên mục I</t>
  </si>
  <si>
    <t>Vốn đầu tư phát triển</t>
  </si>
  <si>
    <t>Vốn Sự nghiệp</t>
  </si>
  <si>
    <t>Kế hoạch</t>
  </si>
  <si>
    <t>NSĐP</t>
  </si>
  <si>
    <t>Vốn sự nghiệp</t>
  </si>
  <si>
    <t>Giải ngân kế hoạch năm 2017</t>
  </si>
  <si>
    <t>Giải ngân kế hoạch năm 2018</t>
  </si>
  <si>
    <t>Giải ngân kế hoạch năm 2019</t>
  </si>
  <si>
    <t>Vốn Đầu tư phát triển</t>
  </si>
  <si>
    <t>Thu hồi các khoản vốn ứng trước</t>
  </si>
  <si>
    <t>TỔNG HỢP TÌNH HÌNH THỰC HIỆN KẾ HOẠCH ĐẦU TƯ CÔNG TRUNG HẠN GIAI ĐOẠN 2016 - 2020</t>
  </si>
  <si>
    <t>Biểu mẫu số 02B</t>
  </si>
  <si>
    <t>TÌNH HÌNH THỰC HIỆN KẾ HOẠCH ĐẦU TƯ CÔNG TRUNG HẠN GIAI ĐOẠN 2016 - 2020 NGUỒN NGÂN SÁCH TRUNG ƯƠNG (VỐN CHƯƠNG TRÌNH MỤC TIÊU)</t>
  </si>
  <si>
    <t>CHI TIẾT DỰ KIẾN KẾ HOẠCH ĐẦU TƯ CÔNG TRUNG HẠN GIAI ĐOẠN 2021 - 2025 
VỐN CÂN ĐỐI NGÂN SÁCH ĐỊA PHƯƠNG</t>
  </si>
  <si>
    <t>CHI TIẾT DỰ KIẾN KẾ HOẠCH ĐẦU TƯ CÔNG TRUNG HẠN GIAI ĐOẠN 2021 - 2025 
VỐN NGÂN SÁCH TRUNG ƯƠNG BỔ SUNG CÓ MỤC TIÊU CHO ĐỊA PHƯƠNG</t>
  </si>
  <si>
    <r>
      <t>Thanh toán nợ XDCB</t>
    </r>
    <r>
      <rPr>
        <b/>
        <vertAlign val="superscript"/>
        <sz val="10"/>
        <color theme="1"/>
        <rFont val="Arial Narrow"/>
        <family val="2"/>
      </rPr>
      <t>(1)</t>
    </r>
  </si>
  <si>
    <t>CHI TIẾT DỰ KIẾN KẾ HOẠCH ĐẦU TƯ CÔNG TRUNG HẠN GIAI ĐOẠN 2021 - 2025 
NGUỒN THU ĐỂ LẠI ĐẦU TƯ (BAO GỒM NGUỒN THUÊ ĐẤT VÀ TIỀN BÁN TÀI SẢN TRÊN ĐẤT)</t>
  </si>
  <si>
    <t>xã Ia Tơi</t>
  </si>
  <si>
    <t>2021-</t>
  </si>
  <si>
    <t>Xã Ia Dom</t>
  </si>
  <si>
    <t>Xã Ia Đal</t>
  </si>
  <si>
    <t>Khu nghĩa trang huyện</t>
  </si>
  <si>
    <t>Khu xử lý rác thải tập trung</t>
  </si>
  <si>
    <t xml:space="preserve">Nhà văn hóa trung tâm và sân vận động trung tâm huyện </t>
  </si>
  <si>
    <t>Dự án chợ trung tâm huyện</t>
  </si>
  <si>
    <t>Đầu tư kết cấu hạ tầng quy hoạch phía Bắc trung tâm hành chính huyện</t>
  </si>
  <si>
    <t>Mở rộng Quốc lộ 14C (Đoạn từ ĐĐT25 đến cầu Suối Đá)</t>
  </si>
  <si>
    <t>Dự án khai thác quỹ đất để phát triển kết cấu hạ tầng, bố trí dân cư dọc hai bên Quốc lộ 14C đoạn từ Trung tâm hành chính huyện đến ngã 3 Quốc lộ 14C - Sê San 3</t>
  </si>
  <si>
    <t>Lập đề cương và nhiệm vụ quy hoạch sử dụng đất năm 2021 đến năm 2025</t>
  </si>
  <si>
    <t>Huyện Ia H'Drai</t>
  </si>
  <si>
    <t>Kế hoạch sử dụng đất năm 2022</t>
  </si>
  <si>
    <t>Kế hoạch sử dụng đất năm 2023</t>
  </si>
  <si>
    <t>Kế hoạch sử dụng đất năm 2024</t>
  </si>
  <si>
    <t>Kế hoạch sử dụng đất năm 2025</t>
  </si>
  <si>
    <t xml:space="preserve">Thống kê tình hình sử dụng đất  </t>
  </si>
  <si>
    <t>Quy hoạch chung xây dựng nông thôn mới giai đoạn 2021-2025 trên địa bàn xã Ia Tơi</t>
  </si>
  <si>
    <t>Quy hoạch chung xây dựng nông thôn mới giai đoạn 2021-2025 trên địa bàn xã Dom</t>
  </si>
  <si>
    <t>Quy hoạch chung xây dựng nông thôn mới giai đoạn 2021-2025 trên địa bàn xã Ia Đal</t>
  </si>
  <si>
    <t>Xã Ia Tơi</t>
  </si>
  <si>
    <t>Hỗ trợ người có công với cách mạng về nhà ở theo Quyết định số 22/2013/QĐ-TTg</t>
  </si>
  <si>
    <t xml:space="preserve">Chương trình mục tiêu quốc gia </t>
  </si>
  <si>
    <t xml:space="preserve">Chương trình mục tiêu quốc gia xây dựng nông thôn mới </t>
  </si>
  <si>
    <t>Ngân sách địa phương</t>
  </si>
  <si>
    <t>Nguồn vốn người dân và huy đông khác</t>
  </si>
  <si>
    <t xml:space="preserve">Đường GTNT đi điểm dân cư 41 mở rộng </t>
  </si>
  <si>
    <t>Thôn 2, xã Ia Dom</t>
  </si>
  <si>
    <t>Thôn 3, xã Ia Dom</t>
  </si>
  <si>
    <t>Thôn 1, xã Ia Dom</t>
  </si>
  <si>
    <t>Thôn Ia Muung, xã Ia Dom</t>
  </si>
  <si>
    <t>Đường GTNT thôn 1</t>
  </si>
  <si>
    <t>Đường GTNT thôn 1 (Điểm dân cư số 34 - giai đoạn 1)</t>
  </si>
  <si>
    <t>Đường GTNT thôn Chư Hem (Xóm Dốc Đỏ)</t>
  </si>
  <si>
    <t>Nhà văn hóa thôn 8</t>
  </si>
  <si>
    <t>Nhà văn hóa thôn 4</t>
  </si>
  <si>
    <t>Nhà văn hóa thôn 6</t>
  </si>
  <si>
    <t>Đường GTNT thôn 1 (Điểm dân cư số 34 - giai đoạn 2)</t>
  </si>
  <si>
    <t xml:space="preserve">Chương trình mục tiêu quốc gia giảm nghèo bền vững </t>
  </si>
  <si>
    <t>Vốn 135</t>
  </si>
  <si>
    <t>Vốn 30a</t>
  </si>
  <si>
    <t>TỔNG SỐ (A+B)</t>
  </si>
  <si>
    <t>Đường giao thông ĐĐT12</t>
  </si>
  <si>
    <t>Trường Tiểu học Lê Quý Đôn; Hạng mục Nhà hiệu bộ và hạng mục phụ trợ</t>
  </si>
  <si>
    <t>Đường giao thông ĐĐT 19</t>
  </si>
  <si>
    <t>Đường giao thông ĐĐT 38</t>
  </si>
  <si>
    <t>Quảng trường và đường nội bộ trung tâm huyện</t>
  </si>
  <si>
    <t>Phân cấp cân đối theo tiêu chí quy định tại NQ 24/2015/NQ-HĐND</t>
  </si>
  <si>
    <t>2018-</t>
  </si>
  <si>
    <t>2019-</t>
  </si>
  <si>
    <t xml:space="preserve">860/QĐ-UBND huyện ngày 17/10/2017 </t>
  </si>
  <si>
    <t>2017-</t>
  </si>
  <si>
    <t>1001b/QĐ-UBND huyện ngày 31/10/2016</t>
  </si>
  <si>
    <t>1001b/QĐ-UBND huyện ngày 31/10/2017</t>
  </si>
  <si>
    <t>683/QĐ-UBND huyện ngày 18/10/2018</t>
  </si>
  <si>
    <t>876/QĐ-UBND huyện ngày 30/10/2017</t>
  </si>
  <si>
    <t>Đường giao thông đô thị TTHC huyện (Khu công cộng - Dịch vụ). Hạng mục: các tuyến ĐĐT 04, ĐĐT 05, ĐĐT07</t>
  </si>
  <si>
    <t>Điểm trường tiểu học Tô Vĩnh Diện thôn 3, xã Ia Đal</t>
  </si>
  <si>
    <t>Điểm trường tiểu học Tô Vĩnh Diện thôn 2, xã Ia Đal</t>
  </si>
  <si>
    <t>Hệ thống thoát nước, vỉa hè đường giao thông ĐĐT 04, ĐĐT 05, ĐĐT 07 nhằm giữ gìn vệ sinh, bảo vệ và tái tạo cảnh quan môi trường</t>
  </si>
  <si>
    <t>Đường giao thông đô thị trung tâm huyện (ĐĐT13)</t>
  </si>
  <si>
    <t xml:space="preserve">Trường tiểu học Tô Vĩnh Diện. Hạng mục: Nhà hiệu bộ và các công trình phụ trợ </t>
  </si>
  <si>
    <t>Trường Tiểu học Lê Quý Đôn; Hạng mục: 06 phòng học và các công trình phụ trợ</t>
  </si>
  <si>
    <t>Dự án kiên cố hóa trường lớp học mầm non, tiểu học trên địa bàn huyện Ia H'Drai, tỉnh Kon Tum</t>
  </si>
  <si>
    <t>Kè chống sạt lở (Khu trung tâm hành chính huyện) phía sau Huyện ủy</t>
  </si>
  <si>
    <t xml:space="preserve">Đầu tư lưới điện hạ thế khu trung tâm hành chính huyện </t>
  </si>
  <si>
    <t>Mái che nhà công vụ khối Huyện ủy, khối Ủy ban nhân dân huyện và các hạng mục khác</t>
  </si>
  <si>
    <t>2016 - 2017</t>
  </si>
  <si>
    <t>2016-</t>
  </si>
  <si>
    <t>2020-</t>
  </si>
  <si>
    <t>73/QĐ-UBND ngày 22/02/2016</t>
  </si>
  <si>
    <t>182/QĐ-UBND ngày 30/03/2016</t>
  </si>
  <si>
    <t>181/QĐ-UBND ngày 30/03/2016</t>
  </si>
  <si>
    <t>176a/QĐ-UBND ngày 30/03/2016</t>
  </si>
  <si>
    <t>988/QĐ-UBND ngày 28/10/2016</t>
  </si>
  <si>
    <t>1001b/QĐ-UBND ngày 31/10/2016</t>
  </si>
  <si>
    <t>Dự kiến TMĐT</t>
  </si>
  <si>
    <t>682/QĐ-UBND ngày 18/07/2017</t>
  </si>
  <si>
    <t>711/QĐ-UBND ngày 30/10/2018</t>
  </si>
  <si>
    <t>TMĐT dự kiến</t>
  </si>
  <si>
    <t>865/QĐ-UBND huyện ngày 21/12/2018</t>
  </si>
  <si>
    <t>2022-</t>
  </si>
  <si>
    <t>2023-</t>
  </si>
  <si>
    <t>2024-</t>
  </si>
  <si>
    <t>Khảo sát địa hình (tỷ lệ 1/500) và lập quy hoạch chi tiết trung tâm hành chính xã Ia Đal</t>
  </si>
  <si>
    <t>Khảo sát địa hình (tỷ lệ 1/500) và lập quy hoạch chi tiết trung tâm hành chính xã Ia Dom</t>
  </si>
  <si>
    <t xml:space="preserve">xã Ia Tơi </t>
  </si>
  <si>
    <t>huyện Ia H'Drai</t>
  </si>
  <si>
    <t xml:space="preserve">Hồ chứa nước Thôn 3, xã Ia Đal, huyện Ia H’Drai </t>
  </si>
  <si>
    <t>Đoạn nối tiếp</t>
  </si>
  <si>
    <t>Thực hiện chi nhiệm vụ đo đạc, cấp giấy chứng nhận quản lý đất đai</t>
  </si>
  <si>
    <t xml:space="preserve">THỰC HIỆN DỰ ÁN </t>
  </si>
  <si>
    <t>Xây dựng bãi đỗ xe trước chợ trung tâm huyện</t>
  </si>
  <si>
    <t xml:space="preserve">Công trình Đường ĐĐT31 </t>
  </si>
  <si>
    <t xml:space="preserve">Công trình Đường ĐĐT32 </t>
  </si>
  <si>
    <t xml:space="preserve">Công trình Đường ĐĐT36 </t>
  </si>
  <si>
    <t xml:space="preserve">Công trình Đường ĐĐT37 </t>
  </si>
  <si>
    <t xml:space="preserve">Công trình Đường ĐĐT06 </t>
  </si>
  <si>
    <t xml:space="preserve">Công trình Đường ĐĐT04 </t>
  </si>
  <si>
    <t>Công trình Đường ĐĐT05</t>
  </si>
  <si>
    <t>Công trình Đường ĐĐT21</t>
  </si>
  <si>
    <t>Công trình Đường ĐĐT22</t>
  </si>
  <si>
    <t>Công trình Đường ĐĐT23</t>
  </si>
  <si>
    <t xml:space="preserve">Công trình Đường ĐĐT24 </t>
  </si>
  <si>
    <t>Công trình Đường ĐTB 01</t>
  </si>
  <si>
    <t>Công trình Đường ĐTB 02</t>
  </si>
  <si>
    <t>Công trình Đường ĐTB 03</t>
  </si>
  <si>
    <t>Công trình Đường ĐTB 04</t>
  </si>
  <si>
    <t>Công trình Đường ĐTB 05</t>
  </si>
  <si>
    <t>Công trình Đường ĐTB 06</t>
  </si>
  <si>
    <t>Công trình Đường ĐTB 07</t>
  </si>
  <si>
    <t>Công trình Đường ĐTB 08</t>
  </si>
  <si>
    <t>Công trình Đường ĐTB 09</t>
  </si>
  <si>
    <t>Công trình Đường ĐTB 10</t>
  </si>
  <si>
    <t xml:space="preserve">Hồ chứa nước Suối Lau </t>
  </si>
  <si>
    <t>Xã Ia Ia Đal</t>
  </si>
  <si>
    <t>Quy hoạch chi tiết điểm dân cư 45 mở rộng</t>
  </si>
  <si>
    <t>Trường mầm non Măng non (04 phòng học và phòng chức năng)</t>
  </si>
  <si>
    <t>Trường TH-THCS Nguyễn Du (06 phòng chức năng( thiết bị, thí nghiệm, thư viện, bộ môn))</t>
  </si>
  <si>
    <t>Đường giao thông đi nghĩa trang thôn 7</t>
  </si>
  <si>
    <r>
      <t>Thanh toán nợ XDCB</t>
    </r>
    <r>
      <rPr>
        <b/>
        <vertAlign val="superscript"/>
        <sz val="10"/>
        <rFont val="Times New Roman"/>
        <family val="1"/>
      </rPr>
      <t>(1)</t>
    </r>
  </si>
  <si>
    <r>
      <t xml:space="preserve">Dự án khởi công mới trong giai đoạn từ năm 2021 đến năm 2025 </t>
    </r>
    <r>
      <rPr>
        <b/>
        <vertAlign val="superscript"/>
        <sz val="10"/>
        <rFont val="Times New Roman"/>
        <family val="1"/>
      </rPr>
      <t>(1)</t>
    </r>
  </si>
  <si>
    <t>Đường từ thôn 1 đi thôn 9 xã Ia Tơi</t>
  </si>
  <si>
    <t>Đường giao thông nông thôn đi khu sản xuất số 1 thôn 7</t>
  </si>
  <si>
    <t>Nhà văn hóa thôn 1</t>
  </si>
  <si>
    <t>Đường vào khu sản xuất thôn 1 (đoạn đấu nối QL 14C bên trái).</t>
  </si>
  <si>
    <t>Điểm trường mầm non thôn Ia Dơr</t>
  </si>
  <si>
    <t>Đường vào khu sản xuất thôn 7 (đoạn đấu nối QL 14C bên phải).</t>
  </si>
  <si>
    <t>Đường vào khu sản xuất thôn 9 (đoạn đấu nối TL 675A trước nhà Sinh hoạt thôn 9)</t>
  </si>
  <si>
    <t>Đường giao thông nội bộ thôn 1 (đi khu tiểu thủ cộng nghiệp).</t>
  </si>
  <si>
    <t>Đường giao thông nội bộ thôn 1</t>
  </si>
  <si>
    <t xml:space="preserve">Dự án Mở rộng Quốc lộ 14C (đoạn từ N2-N5) </t>
  </si>
  <si>
    <t>Trường TH-THCS Nguyễn Tất Thành (phòng học, phòng thiết bị, thư viện, bếp ăn, nhà công vụ, nhà bán trú)</t>
  </si>
  <si>
    <t>Trường mầm non Hoa Mai (phòng học và phòng chức năng,  bếp ăn một chiều và nhà công vụ)</t>
  </si>
  <si>
    <t>Trường TH-THCS Nguyễn Du (phòng học, bếp ăn, nhà bán trú)</t>
  </si>
  <si>
    <t>Trường mầm non Tuổi Ngọc (phòng học, phòng chức năng, bếp ăn, nhà công vụ)</t>
  </si>
  <si>
    <t>Trường TH-THCS Hùng Vương (Nhà công vụ, phòng chức năng, bếp ăn)</t>
  </si>
  <si>
    <t>Trường mầm non Măng Non (bếp ăn, nhà công vụ)</t>
  </si>
  <si>
    <t xml:space="preserve">Trụ sở Trung tâm dịch vụ nông nghiệp </t>
  </si>
  <si>
    <t>Đầu tư lưới điện hạ thế đi các thôn</t>
  </si>
  <si>
    <t>Thôn 7, xã Ia Tơi</t>
  </si>
  <si>
    <t xml:space="preserve"> Xã Ia Tơi</t>
  </si>
  <si>
    <t>Thôn 1, xã Ia Tơi</t>
  </si>
  <si>
    <t>Thôn 3, xã Ia Đal</t>
  </si>
  <si>
    <t>Thôn 6, xã Ia Đal</t>
  </si>
  <si>
    <t>Thôn 5, xã Ia Đal</t>
  </si>
  <si>
    <t>Thôn 9, xã Ia Tơi</t>
  </si>
  <si>
    <t>Thôn 1, xã Ia Đal</t>
  </si>
  <si>
    <t>Thôn Chư Hem, xã Ia Đal</t>
  </si>
  <si>
    <t>Thôn Ia Dơr, xã Ia Tơi</t>
  </si>
  <si>
    <t>Biểu mẫu số 01</t>
  </si>
  <si>
    <t>Nhà bia tưởng niệm liệt sỹ huyện Ia H'Drai</t>
  </si>
  <si>
    <t>2021-2023</t>
  </si>
  <si>
    <t>2021-2025</t>
  </si>
  <si>
    <t>Xây dựng điểm dân cư số 64 (Trung tâm hành chính xã VI) thuộc xã Ia Tơi để thực hiện đề án di dân, bố trí, sắp xếp dân cư trên địa bàn huyện Ia H'Drai</t>
  </si>
  <si>
    <t>Cầu Drai (đường giao thông nối trung tâm hành chính huyện với đường tuần ra biên giới tại khu vực Hồ Le)</t>
  </si>
  <si>
    <t>2016-2020</t>
  </si>
  <si>
    <t>1295; 31/10/2016
1178; 24/10/2019</t>
  </si>
  <si>
    <t>670; 27/9/2018
02; 08/01/2019</t>
  </si>
  <si>
    <t>Sữa chữa trụ sở Mặt trận tổ quốc Việt Nam huyện Ia H'Drai</t>
  </si>
  <si>
    <t>Công trình Đường ĐĐT27</t>
  </si>
  <si>
    <t>Công trình Đường ĐĐT30 nối dài</t>
  </si>
  <si>
    <t>Dự án đầu tư kết cấu hạ tầng điểm dân cư số 20, xã Ia Đal</t>
  </si>
  <si>
    <t>xã Ia Đal</t>
  </si>
  <si>
    <t>Đường giao thông nông thôn liên thôn thôn 3 thuộc Nông trường I công ty Duy tân, xã Ia Dom.(Các đoạn còn lại trừ các đoạn đổ bê tông)</t>
  </si>
  <si>
    <t>Công trình: Cấp nước sinh hoạt tập trung tại thôn 1, xã Ia Dom ( Tổ 1)</t>
  </si>
  <si>
    <t>Công trình: Cấp nước sinh hoạt tập trung tại thôn 1, xã Ia Dom ( Tổ 3)</t>
  </si>
  <si>
    <t>Công trình: Cấp nước sinh hoạt tập trung tại thôn 4, xã Ia Dom (Khu vực bãi đá)</t>
  </si>
  <si>
    <t>5</t>
  </si>
  <si>
    <t>Công trình: Cấp nước sinh hoạt tập trung tại thôn 1, xã Ia Dom ( Khu vực khu dân sinh đọi sản xuất 11)</t>
  </si>
  <si>
    <t>6</t>
  </si>
  <si>
    <t xml:space="preserve">Đường vào liên thôn từ Quốc 14C vào khu dân cư NT1-Duy Tân,  thôn 3, xã Ia Dom 
</t>
  </si>
  <si>
    <t>Thôn 4, xã Ia Dom</t>
  </si>
  <si>
    <t>Đường giao thông nông thôn liên thôn thôn 3 thuộc Nông trường I công ty Duy tân, xã Ia Dom. (Đoạn nối tiếp từ cầu bãi chuối-đến điểm dầu của khu dân cư ở). ( 6 vị trí trên tuyến)</t>
  </si>
  <si>
    <t>Đường vào nghĩa trang xã Ia Dom</t>
  </si>
  <si>
    <t xml:space="preserve">Đường vào khu sản xuất số 1 thôn 1, xã Ia Dom. (Đoạn nối tiếp từ nhà máy nước đến chân thác)
</t>
  </si>
  <si>
    <t xml:space="preserve">Đường từ Đồn biên phòng Ia Dom vào trung tâm thôn 3.
</t>
  </si>
  <si>
    <t xml:space="preserve">Đường vào khu sản xuất số 1 thôn Ia Muung, xã Ia Dom.(Đoạn khu 14 hộ).
</t>
  </si>
  <si>
    <t>7</t>
  </si>
  <si>
    <t xml:space="preserve">Đường vào khu sản xuất 3 thôn 2, xã Ia Dom (Đối diện nhà ông Hiếu).
</t>
  </si>
  <si>
    <t>8</t>
  </si>
  <si>
    <t xml:space="preserve">Đường vào khu sản xuất 2 thôn Ia Muung, xã Ia Dom (Khu vực trên cầu suối cọp)
</t>
  </si>
  <si>
    <t>9</t>
  </si>
  <si>
    <t xml:space="preserve">Đường vào khu sản xuất 2 thôn Ia Muung, xã Ia Dom (Vào điểm trường Mầm non Ia Muung).
</t>
  </si>
  <si>
    <t>2025-</t>
  </si>
  <si>
    <t>San ủi Nghĩa trang xã Ia Đal</t>
  </si>
  <si>
    <t>Đầu tư đường GTNT thôn 5</t>
  </si>
  <si>
    <t xml:space="preserve">Đầu tư đường GTNT  thôn Ia Der </t>
  </si>
  <si>
    <t>Đầu tư hệ thống nước sạch tại thôn 6</t>
  </si>
  <si>
    <t>San ủi bãi tập kết rác thải rắn tại thôn 3</t>
  </si>
  <si>
    <t>Thôn 1, Ia Đal</t>
  </si>
  <si>
    <t>thôn Ia Der, xã Ia Đal</t>
  </si>
  <si>
    <t>Đường GTNT thôn Ia Der (đội 1 đến đội 2 - Chi nhánh 716)</t>
  </si>
  <si>
    <t>Xây dựng Nhà Văn hóa thôn1</t>
  </si>
  <si>
    <t>Xây dựng Nhà Văn hóa thôn 2</t>
  </si>
  <si>
    <t>Đường GTNT thôn 2</t>
  </si>
  <si>
    <t>Xây dựng Nhà Văn hóa thôn 5</t>
  </si>
  <si>
    <t>Nhà văn hóa thôn Ia Đal</t>
  </si>
  <si>
    <t>Đường GTNT điểm dân cư 20 - Thôn 7 (giai đoạn 2)</t>
  </si>
  <si>
    <t>Đường GTNT thôn 5 (Điểm dân cư đội 2 - Chi  Nhánh 716)</t>
  </si>
  <si>
    <t>Đường GTNT điểm dân cư 20 - Thôn 7 (giai đoạn 3)</t>
  </si>
  <si>
    <t>thôn 4, xã Ia Đal</t>
  </si>
  <si>
    <t>thôn 5, xã Ia Đal</t>
  </si>
  <si>
    <t>thôn Ia Đal</t>
  </si>
  <si>
    <t>thôn 7</t>
  </si>
  <si>
    <t>thôn 6</t>
  </si>
  <si>
    <t>Thực hiện theo hình thức đầu tư</t>
  </si>
  <si>
    <t>Trụ sở làm việc Huyện ủy, HĐND-UBND, Mặt trận đoàn thể và các công trình phụ trợ huyện Ia H'Drai</t>
  </si>
  <si>
    <t>Đầu tư xây dựng các tuyến đường ĐĐT 02, ĐĐT 03, ĐĐT 08 - Khu trung tâm hành chính huyện Ia H'Drai</t>
  </si>
  <si>
    <t>Cấp nước sinh hoạt trung tâm huyện Ia H'Drai</t>
  </si>
  <si>
    <t>477-14/7/2015
487-06/05/2016</t>
  </si>
  <si>
    <t>478-14/07/2015
305-31/03/2016</t>
  </si>
  <si>
    <t>476-14/07/2015
279-30/03/2016</t>
  </si>
  <si>
    <t>Công trình Thủy lợi Hồ chứa nước xã IV (thôn 1, thôn 2, xã Ia Đal, huyện Ia H'Drai)</t>
  </si>
  <si>
    <t>2019-2021</t>
  </si>
  <si>
    <t>880; 23/8/2019</t>
  </si>
  <si>
    <t>Đường giao thông Từ Cầu Drai đến Đường tuần tra Biên giới tại khu vực Hồ Le (Đoạn  Km7+315 - Km12+00)</t>
  </si>
  <si>
    <t>497; 30/10/2019</t>
  </si>
  <si>
    <t>292; 31/7/2019</t>
  </si>
  <si>
    <t>188; 22/4/2020</t>
  </si>
  <si>
    <t>438; 15/10/2019</t>
  </si>
  <si>
    <t>185; 22/4/2020</t>
  </si>
  <si>
    <t>Xây dựng Nhà Văn hóa thôn 7</t>
  </si>
  <si>
    <t>Đầu tư đường GTNT thôn 4 đi thôn Chư Hem (Giai đoạn 2)</t>
  </si>
  <si>
    <t>Đường GTNT thôn 5 (giai đoạn 1)</t>
  </si>
  <si>
    <t>Đường GTNT thôn 3 (giai đoạn 1)</t>
  </si>
  <si>
    <t>Đầu tư đường GTNT thôn 4 đi thôn Chư Hem (Giai đoạn 3)</t>
  </si>
  <si>
    <t>Đầu tư hệ thống lưới điện hạ thế tại các thôn 1</t>
  </si>
  <si>
    <t>thôn 3 xã Ia Đal</t>
  </si>
  <si>
    <t>thôn 1 xã Ia Đal</t>
  </si>
  <si>
    <t>thôn 2 xã Ia Đal</t>
  </si>
  <si>
    <t>thôn 7 xã Ia Đal</t>
  </si>
  <si>
    <t>thôn 8 xã Ia Đal</t>
  </si>
  <si>
    <t>Thôn 1 xã Ia Đal</t>
  </si>
  <si>
    <t>Đầu tư hệ thống lưới điện hạ thế tại các thôn 7</t>
  </si>
  <si>
    <t>Thôn 7 xã Ia Đal</t>
  </si>
  <si>
    <t>Thôn Ia Der, xã Ia Đal</t>
  </si>
  <si>
    <t>Sửa chữa trung tâm bồi dưỡng chính trị huyện Ia H’Drai</t>
  </si>
  <si>
    <t>Thôn 7, xã Ia Đal</t>
  </si>
  <si>
    <t>Cấp nước sinh hoạt điểm dân cư thôn 3, thôn 4 xã Ia Đal</t>
  </si>
  <si>
    <t>TỔNG SỐ (A+B+C)</t>
  </si>
  <si>
    <t>Theo hình thực nhà nước và ngân dân cùng làm, vốn tỉnh 12.000 triệu đồng, vốn ngân sách huyện: 3.429 triệu đồng, vốn dân góp: 1.714 triệu đồng</t>
  </si>
  <si>
    <t>Nâng cấp, sửa chữa Trung tâm Văn hóa –Thể thao –Du lịch và Truyền thông</t>
  </si>
  <si>
    <t>Đường giao thông nông thôn liên thôn, thôn 3  xã Ia Dom thuộc Nông trường I công ty Duy tân, (Đoạn từ sau nhà máy mủ - cầu gần bãi chuối) (5 vị trí trên tuyến).</t>
  </si>
  <si>
    <t>Phần đối ứng ngân sách huyện</t>
  </si>
  <si>
    <t>Chưa có nội dung</t>
  </si>
  <si>
    <t>(Nội dung khác)</t>
  </si>
  <si>
    <t>Mở rộng cầu Suối Đá</t>
  </si>
  <si>
    <t>2021-2026</t>
  </si>
  <si>
    <t>Công trình Đường ĐĐT33</t>
  </si>
  <si>
    <t>Cầu suối đá đi huyện đội</t>
  </si>
  <si>
    <t xml:space="preserve"> Bổ sung mới</t>
  </si>
  <si>
    <t xml:space="preserve">Hỗ trợ đầu tư xây dựng cụm công nghiệp </t>
  </si>
  <si>
    <t xml:space="preserve">Huyện Ia H'Drai </t>
  </si>
  <si>
    <t>Mới bổ sung 7.200 triệu đồng</t>
  </si>
  <si>
    <t>Mới bổ sung 10.000 triệu đồng và 2.000 triệu đồng</t>
  </si>
  <si>
    <t>Mới bổ sung thêm 2.295,69 triệu đồng và 1.381,95 triệu đồng</t>
  </si>
  <si>
    <t>Đường giao thông nông thôn số 4, thôn 1 xã Ia Tơi (Giai đoạn 2)</t>
  </si>
  <si>
    <t>490; 23/10/2020</t>
  </si>
  <si>
    <t>Phân cấp đầu tư chỉnh trang đô thị 
Đầu tư vỉa hè, cây xanh các tuyến đường (ĐĐT04; ĐĐT05; ĐĐT07; ĐĐT09; ĐĐT10; ĐĐT11; ĐĐT12; ĐĐT15; ĐĐT16; ĐĐT17; ĐĐT18)</t>
  </si>
  <si>
    <t>(Kèm theo Tờ trình số          /TTr-UBND ngày       /11/2020 của Ủy ban nhân dân huyện Ia H'Drai)</t>
  </si>
</sst>
</file>

<file path=xl/styles.xml><?xml version="1.0" encoding="utf-8"?>
<styleSheet xmlns="http://schemas.openxmlformats.org/spreadsheetml/2006/main">
  <numFmts count="177">
    <numFmt numFmtId="41" formatCode="_-* #,##0\ _₫_-;\-* #,##0\ _₫_-;_-* &quot;-&quot;\ _₫_-;_-@_-"/>
    <numFmt numFmtId="43" formatCode="_-* #,##0.00\ _₫_-;\-* #,##0.00\ _₫_-;_-* &quot;-&quot;??\ _₫_-;_-@_-"/>
    <numFmt numFmtId="164" formatCode="&quot;$&quot;#,##0_);\(&quot;$&quot;#,##0\)"/>
    <numFmt numFmtId="165" formatCode="&quot;$&quot;#,##0_);[Red]\(&quot;$&quot;#,##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_-&quot;ñ&quot;* #,##0_-;\-&quot;ñ&quot;* #,##0_-;_-&quot;ñ&quot;* &quot;-&quot;_-;_-@_-"/>
    <numFmt numFmtId="171" formatCode="_(* #,##0_);_(* \(#,##0\);_(* &quot;-&quot;??_);_(@_)"/>
    <numFmt numFmtId="172" formatCode="_-* #,##0\ &quot;F&quot;_-;\-* #,##0\ &quot;F&quot;_-;_-* &quot;-&quot;\ &quot;F&quot;_-;_-@_-"/>
    <numFmt numFmtId="173" formatCode="&quot;\&quot;#,##0;[Red]&quot;\&quot;&quot;\&quot;\-#,##0"/>
    <numFmt numFmtId="174" formatCode="#,##0\ &quot;DM&quot;;\-#,##0\ &quot;DM&quot;"/>
    <numFmt numFmtId="175" formatCode="0.000%"/>
    <numFmt numFmtId="176" formatCode="#.##00"/>
    <numFmt numFmtId="177" formatCode="_-* #,##0_-;\-* #,##0_-;_-* &quot;-&quot;_-;_-@_-"/>
    <numFmt numFmtId="178" formatCode="_-* #,##0.00_-;\-* #,##0.00_-;_-* &quot;-&quot;??_-;_-@_-"/>
    <numFmt numFmtId="179" formatCode="&quot;Rp&quot;#,##0_);[Red]\(&quot;Rp&quot;#,##0\)"/>
    <numFmt numFmtId="180" formatCode="_ * #,##0_)\ &quot;$&quot;_ ;_ * \(#,##0\)\ &quot;$&quot;_ ;_ * &quot;-&quot;_)\ &quot;$&quot;_ ;_ @_ "/>
    <numFmt numFmtId="181" formatCode="_-&quot;$&quot;* #,##0_-;\-&quot;$&quot;* #,##0_-;_-&quot;$&quot;* &quot;-&quot;_-;_-@_-"/>
    <numFmt numFmtId="182" formatCode="_-* #,##0\ _F_-;\-* #,##0\ _F_-;_-* &quot;-&quot;\ _F_-;_-@_-"/>
    <numFmt numFmtId="183" formatCode="_-* #,##0\ &quot;€&quot;_-;\-* #,##0\ &quot;€&quot;_-;_-* &quot;-&quot;\ &quot;€&quot;_-;_-@_-"/>
    <numFmt numFmtId="184" formatCode="_-* #,##0\ &quot;$&quot;_-;\-* #,##0\ &quot;$&quot;_-;_-* &quot;-&quot;\ &quot;$&quot;_-;_-@_-"/>
    <numFmt numFmtId="185" formatCode="_ * #,##0_)&quot;$&quot;_ ;_ * \(#,##0\)&quot;$&quot;_ ;_ * &quot;-&quot;_)&quot;$&quot;_ ;_ @_ "/>
    <numFmt numFmtId="186" formatCode="_-&quot;€&quot;* #,##0_-;\-&quot;€&quot;* #,##0_-;_-&quot;€&quot;* &quot;-&quot;_-;_-@_-"/>
    <numFmt numFmtId="187" formatCode="_-* #,##0.00\ _F_-;\-* #,##0.00\ _F_-;_-* &quot;-&quot;??\ _F_-;_-@_-"/>
    <numFmt numFmtId="188" formatCode="_-* #,##0.00\ _€_-;\-* #,##0.00\ _€_-;_-* &quot;-&quot;??\ _€_-;_-@_-"/>
    <numFmt numFmtId="189" formatCode="_ * #,##0.00_ ;_ * \-#,##0.00_ ;_ * &quot;-&quot;??_ ;_ @_ "/>
    <numFmt numFmtId="190" formatCode="_-* #,##0.00\ _V_N_D_-;\-* #,##0.00\ _V_N_D_-;_-* &quot;-&quot;??\ _V_N_D_-;_-@_-"/>
    <numFmt numFmtId="191" formatCode="_ * #,##0.00_)\ _$_ ;_ * \(#,##0.00\)\ _$_ ;_ * &quot;-&quot;??_)\ _$_ ;_ @_ "/>
    <numFmt numFmtId="192" formatCode="_ * #,##0.00_)_$_ ;_ * \(#,##0.00\)_$_ ;_ * &quot;-&quot;??_)_$_ ;_ @_ "/>
    <numFmt numFmtId="193" formatCode="_-* #,##0.00\ _ñ_-;\-* #,##0.00\ _ñ_-;_-* &quot;-&quot;??\ _ñ_-;_-@_-"/>
    <numFmt numFmtId="194" formatCode="_-* #,##0.00\ _ñ_-;_-* #,##0.00\ _ñ\-;_-* &quot;-&quot;??\ _ñ_-;_-@_-"/>
    <numFmt numFmtId="195" formatCode="_(&quot;$&quot;\ * #,##0_);_(&quot;$&quot;\ * \(#,##0\);_(&quot;$&quot;\ * &quot;-&quot;_);_(@_)"/>
    <numFmt numFmtId="196" formatCode="_-* #,##0.00000000_-;\-* #,##0.00000000_-;_-* &quot;-&quot;??_-;_-@_-"/>
    <numFmt numFmtId="197" formatCode="_(&quot;€&quot;\ * #,##0_);_(&quot;€&quot;\ * \(#,##0\);_(&quot;€&quot;\ * &quot;-&quot;_);_(@_)"/>
    <numFmt numFmtId="198" formatCode="_-* #,##0\ &quot;ñ&quot;_-;\-* #,##0\ &quot;ñ&quot;_-;_-* &quot;-&quot;\ &quot;ñ&quot;_-;_-@_-"/>
    <numFmt numFmtId="199" formatCode="_-* #,##0\ _€_-;\-* #,##0\ _€_-;_-* &quot;-&quot;\ _€_-;_-@_-"/>
    <numFmt numFmtId="200" formatCode="_ * #,##0_ ;_ * \-#,##0_ ;_ * &quot;-&quot;_ ;_ @_ "/>
    <numFmt numFmtId="201" formatCode="_-* #,##0\ _V_N_D_-;\-* #,##0\ _V_N_D_-;_-* &quot;-&quot;\ _V_N_D_-;_-@_-"/>
    <numFmt numFmtId="202" formatCode="_ * #,##0_)\ _$_ ;_ * \(#,##0\)\ _$_ ;_ * &quot;-&quot;_)\ _$_ ;_ @_ "/>
    <numFmt numFmtId="203" formatCode="_ * #,##0_)_$_ ;_ * \(#,##0\)_$_ ;_ * &quot;-&quot;_)_$_ ;_ @_ "/>
    <numFmt numFmtId="204" formatCode="_-* #,##0\ _$_-;\-* #,##0\ _$_-;_-* &quot;-&quot;\ _$_-;_-@_-"/>
    <numFmt numFmtId="205" formatCode="_-* #,##0\ _ñ_-;\-* #,##0\ _ñ_-;_-* &quot;-&quot;\ _ñ_-;_-@_-"/>
    <numFmt numFmtId="206" formatCode="_-* #,##0\ _ñ_-;_-* #,##0\ _ñ\-;_-* &quot;-&quot;\ _ñ_-;_-@_-"/>
    <numFmt numFmtId="207" formatCode="_ &quot;\&quot;* #,##0_ ;_ &quot;\&quot;* \-#,##0_ ;_ &quot;\&quot;* &quot;-&quot;_ ;_ @_ "/>
    <numFmt numFmtId="208" formatCode="&quot;\&quot;#,##0.00;[Red]&quot;\&quot;\-#,##0.00"/>
    <numFmt numFmtId="209" formatCode="&quot;\&quot;#,##0;[Red]&quot;\&quot;\-#,##0"/>
    <numFmt numFmtId="210" formatCode="_ * #,##0_)\ &quot;F&quot;_ ;_ * \(#,##0\)\ &quot;F&quot;_ ;_ * &quot;-&quot;_)\ &quot;F&quot;_ ;_ @_ "/>
    <numFmt numFmtId="211" formatCode="&quot;£&quot;#,##0.00;\-&quot;£&quot;#,##0.00"/>
    <numFmt numFmtId="212" formatCode="_-&quot;F&quot;* #,##0_-;\-&quot;F&quot;* #,##0_-;_-&quot;F&quot;* &quot;-&quot;_-;_-@_-"/>
    <numFmt numFmtId="213" formatCode="_ * #,##0.00_)&quot;$&quot;_ ;_ * \(#,##0.00\)&quot;$&quot;_ ;_ * &quot;-&quot;??_)&quot;$&quot;_ ;_ @_ "/>
    <numFmt numFmtId="214" formatCode="_ * #,##0.0_)_$_ ;_ * \(#,##0.0\)_$_ ;_ * &quot;-&quot;??_)_$_ ;_ @_ "/>
    <numFmt numFmtId="215" formatCode=";;"/>
    <numFmt numFmtId="216" formatCode="_ * #,##0.00_)&quot;€&quot;_ ;_ * \(#,##0.00\)&quot;€&quot;_ ;_ * &quot;-&quot;??_)&quot;€&quot;_ ;_ @_ "/>
    <numFmt numFmtId="217" formatCode="#,##0.0_);\(#,##0.0\)"/>
    <numFmt numFmtId="218" formatCode="_ &quot;\&quot;* #,##0.00_ ;_ &quot;\&quot;* &quot;\&quot;&quot;\&quot;&quot;\&quot;&quot;\&quot;&quot;\&quot;&quot;\&quot;&quot;\&quot;&quot;\&quot;&quot;\&quot;&quot;\&quot;&quot;\&quot;&quot;\&quot;\-#,##0.00_ ;_ &quot;\&quot;* &quot;-&quot;??_ ;_ @_ "/>
    <numFmt numFmtId="219" formatCode="0.0%"/>
    <numFmt numFmtId="220" formatCode="_ * #,##0.00_ ;_ * &quot;\&quot;&quot;\&quot;&quot;\&quot;&quot;\&quot;&quot;\&quot;&quot;\&quot;&quot;\&quot;&quot;\&quot;&quot;\&quot;&quot;\&quot;&quot;\&quot;&quot;\&quot;\-#,##0.00_ ;_ * &quot;-&quot;??_ ;_ @_ "/>
    <numFmt numFmtId="221" formatCode="&quot;$&quot;#,##0.00"/>
    <numFmt numFmtId="222" formatCode="&quot;\&quot;#,##0;&quot;\&quot;&quot;\&quot;&quot;\&quot;&quot;\&quot;&quot;\&quot;&quot;\&quot;&quot;\&quot;&quot;\&quot;&quot;\&quot;&quot;\&quot;&quot;\&quot;&quot;\&quot;&quot;\&quot;&quot;\&quot;\-#,##0"/>
    <numFmt numFmtId="223" formatCode="_ * #,##0.00_)&quot;£&quot;_ ;_ * \(#,##0.00\)&quot;£&quot;_ ;_ * &quot;-&quot;??_)&quot;£&quot;_ ;_ @_ "/>
    <numFmt numFmtId="224" formatCode="&quot;\&quot;#,##0;[Red]&quot;\&quot;&quot;\&quot;&quot;\&quot;&quot;\&quot;&quot;\&quot;&quot;\&quot;&quot;\&quot;&quot;\&quot;&quot;\&quot;&quot;\&quot;&quot;\&quot;&quot;\&quot;&quot;\&quot;&quot;\&quot;\-#,##0"/>
    <numFmt numFmtId="225" formatCode="_-&quot;$&quot;* #,##0.00_-;\-&quot;$&quot;* #,##0.00_-;_-&quot;$&quot;* &quot;-&quot;??_-;_-@_-"/>
    <numFmt numFmtId="226" formatCode="_ * #,##0_ ;_ * &quot;\&quot;&quot;\&quot;&quot;\&quot;&quot;\&quot;&quot;\&quot;&quot;\&quot;&quot;\&quot;&quot;\&quot;&quot;\&quot;&quot;\&quot;&quot;\&quot;&quot;\&quot;\-#,##0_ ;_ * &quot;-&quot;_ ;_ @_ "/>
    <numFmt numFmtId="227" formatCode="0.0%;\(0.0%\)"/>
    <numFmt numFmtId="228" formatCode="&quot;\&quot;#,##0.00;&quot;\&quot;&quot;\&quot;&quot;\&quot;&quot;\&quot;&quot;\&quot;&quot;\&quot;&quot;\&quot;&quot;\&quot;&quot;\&quot;&quot;\&quot;&quot;\&quot;&quot;\&quot;&quot;\&quot;&quot;\&quot;\-#,##0.00"/>
    <numFmt numFmtId="229" formatCode="_-* #,##0.00\ &quot;F&quot;_-;\-* #,##0.00\ &quot;F&quot;_-;_-* &quot;-&quot;??\ &quot;F&quot;_-;_-@_-"/>
    <numFmt numFmtId="230" formatCode="0.000_)"/>
    <numFmt numFmtId="231" formatCode="#,##0_)_%;\(#,##0\)_%;"/>
    <numFmt numFmtId="232" formatCode="_(* #,##0.0_);_(* \(#,##0.0\);_(* &quot;-&quot;??_);_(@_)"/>
    <numFmt numFmtId="233" formatCode="_._.* #,##0.0_)_%;_._.* \(#,##0.0\)_%"/>
    <numFmt numFmtId="234" formatCode="#,##0.0_)_%;\(#,##0.0\)_%;\ \ .0_)_%"/>
    <numFmt numFmtId="235" formatCode="_._.* #,##0.00_)_%;_._.* \(#,##0.00\)_%"/>
    <numFmt numFmtId="236" formatCode="#,##0.00_)_%;\(#,##0.00\)_%;\ \ .00_)_%"/>
    <numFmt numFmtId="237" formatCode="_._.* #,##0.000_)_%;_._.* \(#,##0.000\)_%"/>
    <numFmt numFmtId="238" formatCode="#,##0.000_)_%;\(#,##0.000\)_%;\ \ .000_)_%"/>
    <numFmt numFmtId="239" formatCode="&quot;$&quot;#,##0;[Red]\-&quot;$&quot;#,##0"/>
    <numFmt numFmtId="240" formatCode="_-* #,##0_-;\-* #,##0_-;_-* &quot;-&quot;??_-;_-@_-"/>
    <numFmt numFmtId="241" formatCode="_(* #,##0.00_);_(* \(#,##0.00\);_(* &quot;-&quot;&quot;?&quot;&quot;?&quot;_);_(@_)"/>
    <numFmt numFmtId="242" formatCode="_-* #,##0\ &quot;þ&quot;_-;\-* #,##0\ &quot;þ&quot;_-;_-* &quot;-&quot;\ &quot;þ&quot;_-;_-@_-"/>
    <numFmt numFmtId="243" formatCode="_-* #,##0.00\ _þ_-;\-* #,##0.00\ _þ_-;_-* &quot;-&quot;??\ _þ_-;_-@_-"/>
    <numFmt numFmtId="244" formatCode="_-* #,##0\ _₫_-;\-* #,##0\ _₫_-;_-* &quot;-&quot;??\ _₫_-;_-@_-"/>
    <numFmt numFmtId="245" formatCode="\t#\ ??/??"/>
    <numFmt numFmtId="246" formatCode="0.0000"/>
    <numFmt numFmtId="247" formatCode="_-* #,##0.00\ _$_-;\-* #,##0.00\ _$_-;_-* &quot;-&quot;??\ _$_-;_-@_-"/>
    <numFmt numFmtId="248" formatCode="&quot;$&quot;#,##0;\-&quot;$&quot;#,##0"/>
    <numFmt numFmtId="249" formatCode="&quot;True&quot;;&quot;True&quot;;&quot;False&quot;"/>
    <numFmt numFmtId="250" formatCode="_(* #,##0.0_);_(* \(#,##0.0\);_(* &quot;-&quot;?_);_(@_)"/>
    <numFmt numFmtId="251" formatCode="&quot;\&quot;#&quot;,&quot;##0&quot;.&quot;00;[Red]&quot;\&quot;\-#&quot;,&quot;##0&quot;.&quot;00"/>
    <numFmt numFmtId="252" formatCode="#,##0.00;[Red]#,##0.00"/>
    <numFmt numFmtId="253" formatCode="#,##0;\(#,##0\)"/>
    <numFmt numFmtId="254" formatCode="_._.* \(#,##0\)_%;_._.* #,##0_)_%;_._.* 0_)_%;_._.@_)_%"/>
    <numFmt numFmtId="255" formatCode="_._.&quot;€&quot;* \(#,##0\)_%;_._.&quot;€&quot;* #,##0_)_%;_._.&quot;€&quot;* 0_)_%;_._.@_)_%"/>
    <numFmt numFmtId="256" formatCode="* \(#,##0\);* #,##0_);&quot;-&quot;??_);@"/>
    <numFmt numFmtId="257" formatCode="_ &quot;R&quot;\ * #,##0_ ;_ &quot;R&quot;\ * \-#,##0_ ;_ &quot;R&quot;\ * &quot;-&quot;_ ;_ @_ "/>
    <numFmt numFmtId="258" formatCode="_ * #,##0.00_ ;_ * &quot;\&quot;&quot;\&quot;&quot;\&quot;&quot;\&quot;&quot;\&quot;&quot;\&quot;\-#,##0.00_ ;_ * &quot;-&quot;??_ ;_ @_ "/>
    <numFmt numFmtId="259" formatCode="&quot;€&quot;* #,##0_)_%;&quot;€&quot;* \(#,##0\)_%;&quot;€&quot;* &quot;-&quot;??_)_%;@_)_%"/>
    <numFmt numFmtId="260" formatCode="&quot;$&quot;* #,##0_)_%;&quot;$&quot;* \(#,##0\)_%;&quot;$&quot;* &quot;-&quot;??_)_%;@_)_%"/>
    <numFmt numFmtId="261" formatCode="&quot;\&quot;#,##0.00;&quot;\&quot;&quot;\&quot;&quot;\&quot;&quot;\&quot;&quot;\&quot;&quot;\&quot;&quot;\&quot;&quot;\&quot;\-#,##0.00"/>
    <numFmt numFmtId="262" formatCode="_._.&quot;€&quot;* #,##0.0_)_%;_._.&quot;€&quot;* \(#,##0.0\)_%"/>
    <numFmt numFmtId="263" formatCode="&quot;€&quot;* #,##0.0_)_%;&quot;€&quot;* \(#,##0.0\)_%;&quot;€&quot;* \ .0_)_%"/>
    <numFmt numFmtId="264" formatCode="_._.&quot;$&quot;* #,##0.0_)_%;_._.&quot;$&quot;* \(#,##0.0\)_%"/>
    <numFmt numFmtId="265" formatCode="_._.&quot;€&quot;* #,##0.00_)_%;_._.&quot;€&quot;* \(#,##0.00\)_%"/>
    <numFmt numFmtId="266" formatCode="&quot;€&quot;* #,##0.00_)_%;&quot;€&quot;* \(#,##0.00\)_%;&quot;€&quot;* \ .00_)_%"/>
    <numFmt numFmtId="267" formatCode="_._.&quot;$&quot;* #,##0.00_)_%;_._.&quot;$&quot;* \(#,##0.00\)_%"/>
    <numFmt numFmtId="268" formatCode="_._.&quot;€&quot;* #,##0.000_)_%;_._.&quot;€&quot;* \(#,##0.000\)_%"/>
    <numFmt numFmtId="269" formatCode="&quot;€&quot;* #,##0.000_)_%;&quot;€&quot;* \(#,##0.000\)_%;&quot;€&quot;* \ .000_)_%"/>
    <numFmt numFmtId="270" formatCode="_._.&quot;$&quot;* #,##0.000_)_%;_._.&quot;$&quot;* \(#,##0.000\)_%"/>
    <numFmt numFmtId="271" formatCode="_-* #,##0.00\ &quot;€&quot;_-;\-* #,##0.00\ &quot;€&quot;_-;_-* &quot;-&quot;??\ &quot;€&quot;_-;_-@_-"/>
    <numFmt numFmtId="272" formatCode="_ * #,##0_ ;_ * &quot;\&quot;&quot;\&quot;&quot;\&quot;&quot;\&quot;&quot;\&quot;&quot;\&quot;\-#,##0_ ;_ * &quot;-&quot;_ ;_ @_ "/>
    <numFmt numFmtId="273" formatCode="\$#,##0\ ;\(\$#,##0\)"/>
    <numFmt numFmtId="274" formatCode="&quot;$&quot;#,##0\ ;\(&quot;$&quot;#,##0\)"/>
    <numFmt numFmtId="275" formatCode="\t0.00%"/>
    <numFmt numFmtId="276" formatCode="0.000"/>
    <numFmt numFmtId="277" formatCode="* #,##0_);* \(#,##0\);&quot;-&quot;??_);@"/>
    <numFmt numFmtId="278" formatCode="\U\S\$#,##0.00;\(\U\S\$#,##0.00\)"/>
    <numFmt numFmtId="279" formatCode="_(\§\g\ #,##0_);_(\§\g\ \(#,##0\);_(\§\g\ &quot;-&quot;??_);_(@_)"/>
    <numFmt numFmtId="280" formatCode="_(\§\g\ #,##0_);_(\§\g\ \(#,##0\);_(\§\g\ &quot;-&quot;_);_(@_)"/>
    <numFmt numFmtId="281" formatCode="\§\g#,##0_);\(\§\g#,##0\)"/>
    <numFmt numFmtId="282" formatCode="_-&quot;VND&quot;* #,##0_-;\-&quot;VND&quot;* #,##0_-;_-&quot;VND&quot;* &quot;-&quot;_-;_-@_-"/>
    <numFmt numFmtId="283" formatCode="_(&quot;Rp&quot;* #,##0.00_);_(&quot;Rp&quot;* \(#,##0.00\);_(&quot;Rp&quot;* &quot;-&quot;??_);_(@_)"/>
    <numFmt numFmtId="284" formatCode="#,##0.00\ &quot;FB&quot;;[Red]\-#,##0.00\ &quot;FB&quot;"/>
    <numFmt numFmtId="285" formatCode="#,##0\ &quot;$&quot;;\-#,##0\ &quot;$&quot;"/>
    <numFmt numFmtId="286" formatCode="_-* #,##0\ _F_B_-;\-* #,##0\ _F_B_-;_-* &quot;-&quot;\ _F_B_-;_-@_-"/>
    <numFmt numFmtId="287" formatCode="_-[$€]* #,##0.00_-;\-[$€]* #,##0.00_-;_-[$€]* &quot;-&quot;??_-;_-@_-"/>
    <numFmt numFmtId="288" formatCode="_ * #,##0.00_)_d_ ;_ * \(#,##0.00\)_d_ ;_ * &quot;-&quot;??_)_d_ ;_ @_ "/>
    <numFmt numFmtId="289" formatCode="#,##0_);\-#,##0_)"/>
    <numFmt numFmtId="290" formatCode="#,###;\-#,###;&quot;&quot;;_(@_)"/>
    <numFmt numFmtId="291" formatCode="&quot;€&quot;#,##0;\-&quot;€&quot;#,##0"/>
    <numFmt numFmtId="292" formatCode="#,##0\ &quot;$&quot;_);\(#,##0\ &quot;$&quot;\)"/>
    <numFmt numFmtId="293" formatCode="_-&quot;£&quot;* #,##0_-;\-&quot;£&quot;* #,##0_-;_-&quot;£&quot;* &quot;-&quot;_-;_-@_-"/>
    <numFmt numFmtId="294" formatCode="#,###"/>
    <numFmt numFmtId="295" formatCode="&quot;Fr.&quot;\ #,##0.00;[Red]&quot;Fr.&quot;\ \-#,##0.00"/>
    <numFmt numFmtId="296" formatCode="_ &quot;Fr.&quot;\ * #,##0_ ;_ &quot;Fr.&quot;\ * \-#,##0_ ;_ &quot;Fr.&quot;\ * &quot;-&quot;_ ;_ @_ "/>
    <numFmt numFmtId="297" formatCode="&quot;\&quot;#,##0;[Red]\-&quot;\&quot;#,##0"/>
    <numFmt numFmtId="298" formatCode="&quot;\&quot;#,##0.00;\-&quot;\&quot;#,##0.00"/>
    <numFmt numFmtId="299" formatCode="&quot;VND&quot;#,##0_);[Red]\(&quot;VND&quot;#,##0\)"/>
    <numFmt numFmtId="300" formatCode="#,##0.00_);\-#,##0.00_)"/>
    <numFmt numFmtId="301" formatCode="0_)%;\(0\)%"/>
    <numFmt numFmtId="302" formatCode="_._._(* 0_)%;_._.* \(0\)%"/>
    <numFmt numFmtId="303" formatCode="_(0_)%;\(0\)%"/>
    <numFmt numFmtId="304" formatCode="0%_);\(0%\)"/>
    <numFmt numFmtId="305" formatCode="#,##0.000_);\(#,##0.000\)"/>
    <numFmt numFmtId="306" formatCode="_ &quot;\&quot;* #,##0_ ;_ &quot;\&quot;* &quot;\&quot;&quot;\&quot;&quot;\&quot;&quot;\&quot;&quot;\&quot;&quot;\&quot;&quot;\&quot;&quot;\&quot;&quot;\&quot;&quot;\&quot;&quot;\&quot;&quot;\&quot;&quot;\&quot;&quot;\&quot;\-#,##0_ ;_ &quot;\&quot;* &quot;-&quot;_ ;_ @_ "/>
    <numFmt numFmtId="307" formatCode="_(0.0_)%;\(0.0\)%"/>
    <numFmt numFmtId="308" formatCode="_._._(* 0.0_)%;_._.* \(0.0\)%"/>
    <numFmt numFmtId="309" formatCode="_(0.00_)%;\(0.00\)%"/>
    <numFmt numFmtId="310" formatCode="_._._(* 0.00_)%;_._.* \(0.00\)%"/>
    <numFmt numFmtId="311" formatCode="_(0.000_)%;\(0.000\)%"/>
    <numFmt numFmtId="312" formatCode="_._._(* 0.000_)%;_._.* \(0.000\)%"/>
    <numFmt numFmtId="313" formatCode="#"/>
    <numFmt numFmtId="314" formatCode="&quot;¡Ì&quot;#,##0;[Red]\-&quot;¡Ì&quot;#,##0"/>
    <numFmt numFmtId="315" formatCode="#,##0.00\ &quot;F&quot;;[Red]\-#,##0.00\ &quot;F&quot;"/>
    <numFmt numFmtId="316" formatCode="&quot;£&quot;#,##0;[Red]\-&quot;£&quot;#,##0"/>
    <numFmt numFmtId="317" formatCode="#,##0.00\ \ "/>
    <numFmt numFmtId="318" formatCode="0.00000000000E+00;\?"/>
    <numFmt numFmtId="319" formatCode="_-* ###,0&quot;.&quot;00\ _F_B_-;\-* ###,0&quot;.&quot;00\ _F_B_-;_-* &quot;-&quot;??\ _F_B_-;_-@_-"/>
    <numFmt numFmtId="320" formatCode="_ * #,##0_ ;_ * \-#,##0_ ;_ * &quot;-&quot;??_ ;_ @_ "/>
    <numFmt numFmtId="321" formatCode="0.00000"/>
    <numFmt numFmtId="322" formatCode="_(* #.##0.00_);_(* \(#.##0.00\);_(* &quot;-&quot;??_);_(@_)"/>
    <numFmt numFmtId="323" formatCode="#,##0.00\ \ \ \ "/>
    <numFmt numFmtId="324" formatCode="#,##0\ &quot;F&quot;;[Red]\-#,##0\ &quot;F&quot;"/>
    <numFmt numFmtId="325" formatCode="_ * #.##._ ;_ * \-#.##._ ;_ * &quot;-&quot;??_ ;_ @_ⴆ"/>
    <numFmt numFmtId="326" formatCode="&quot;\&quot;#,##0.00;[Red]&quot;\&quot;&quot;\&quot;&quot;\&quot;&quot;\&quot;&quot;\&quot;&quot;\&quot;&quot;\&quot;&quot;\&quot;&quot;\&quot;&quot;\&quot;&quot;\&quot;&quot;\&quot;&quot;\&quot;&quot;\&quot;\-#,##0.00"/>
    <numFmt numFmtId="327" formatCode="_ &quot;\&quot;* #,##0_ ;_ &quot;\&quot;* &quot;\&quot;&quot;\&quot;&quot;\&quot;&quot;\&quot;&quot;\&quot;&quot;\&quot;&quot;\&quot;&quot;\&quot;&quot;\&quot;&quot;\&quot;&quot;\&quot;&quot;\&quot;&quot;\&quot;\-#,##0_ ;_ &quot;\&quot;* &quot;-&quot;_ ;_ @_ "/>
    <numFmt numFmtId="328" formatCode="_-* #,##0\ _F_-;\-* #,##0\ _F_-;_-* &quot;-&quot;??\ _F_-;_-@_-"/>
    <numFmt numFmtId="329" formatCode="_-* ###,0&quot;.&quot;00_-;\-* ###,0&quot;.&quot;00_-;_-* &quot;-&quot;??_-;_-@_-"/>
    <numFmt numFmtId="330" formatCode="_-&quot;$&quot;* ###,0&quot;.&quot;00_-;\-&quot;$&quot;* ###,0&quot;.&quot;00_-;_-&quot;$&quot;* &quot;-&quot;??_-;_-@_-"/>
    <numFmt numFmtId="331" formatCode="#,##0.00\ &quot;F&quot;;\-#,##0.00\ &quot;F&quot;"/>
    <numFmt numFmtId="332" formatCode="&quot;€&quot;#,##0;[Red]\-&quot;€&quot;#,##0"/>
    <numFmt numFmtId="333" formatCode="_-* #,##0\ &quot;DM&quot;_-;\-* #,##0\ &quot;DM&quot;_-;_-* &quot;-&quot;\ &quot;DM&quot;_-;_-@_-"/>
    <numFmt numFmtId="334" formatCode="_-* #,##0.00\ &quot;DM&quot;_-;\-* #,##0.00\ &quot;DM&quot;_-;_-* &quot;-&quot;??\ &quot;DM&quot;_-;_-@_-"/>
    <numFmt numFmtId="335" formatCode="#,##0\ &quot;€&quot;;[Red]\-#,##0\ &quot;€&quot;"/>
    <numFmt numFmtId="336" formatCode="_-&quot;€&quot;* #,##0.00_-;\-&quot;€&quot;* #,##0.00_-;_-&quot;€&quot;* &quot;-&quot;??_-;_-@_-"/>
    <numFmt numFmtId="337" formatCode="_-* #,##0.000\ _₫_-;\-* #,##0.000\ _₫_-;_-* &quot;-&quot;??\ _₫_-;_-@_-"/>
    <numFmt numFmtId="338" formatCode="_-* #,##0.000\ _₫_-;\-* #,##0.000\ _₫_-;_-* &quot;-&quot;???\ _₫_-;_-@_-"/>
  </numFmts>
  <fonts count="252">
    <font>
      <sz val="10"/>
      <color theme="1"/>
      <name val="Arial Narrow"/>
      <family val="2"/>
    </font>
    <font>
      <b/>
      <sz val="10"/>
      <color theme="1"/>
      <name val="Arial Narrow"/>
      <family val="2"/>
    </font>
    <font>
      <sz val="14"/>
      <color theme="1"/>
      <name val="Times New Roman"/>
      <family val="1"/>
    </font>
    <font>
      <b/>
      <sz val="14"/>
      <color theme="1"/>
      <name val="Times New Roman"/>
      <family val="1"/>
    </font>
    <font>
      <i/>
      <sz val="14"/>
      <color theme="1"/>
      <name val="Times New Roman"/>
      <family val="1"/>
    </font>
    <font>
      <b/>
      <i/>
      <sz val="10"/>
      <color theme="1"/>
      <name val="Arial Narrow"/>
      <family val="2"/>
    </font>
    <font>
      <b/>
      <vertAlign val="superscript"/>
      <sz val="10"/>
      <color theme="1"/>
      <name val="Arial Narrow"/>
      <family val="2"/>
    </font>
    <font>
      <b/>
      <sz val="10"/>
      <color rgb="FFFF0000"/>
      <name val="Arial Narrow"/>
      <family val="2"/>
    </font>
    <font>
      <b/>
      <sz val="10"/>
      <color rgb="FF0000CC"/>
      <name val="Arial Narrow"/>
      <family val="2"/>
    </font>
    <font>
      <sz val="10"/>
      <name val="Arial"/>
      <family val="2"/>
    </font>
    <font>
      <b/>
      <sz val="16"/>
      <name val="Times New Roman"/>
      <family val="1"/>
    </font>
    <font>
      <sz val="11"/>
      <color theme="1"/>
      <name val="Calibri"/>
      <family val="2"/>
      <scheme val="minor"/>
    </font>
    <font>
      <sz val="14"/>
      <name val="Times New Roman"/>
      <family val="1"/>
    </font>
    <font>
      <b/>
      <i/>
      <sz val="18"/>
      <name val="Times New Roman"/>
      <family val="1"/>
    </font>
    <font>
      <i/>
      <sz val="14"/>
      <name val="Times New Roman"/>
      <family val="1"/>
    </font>
    <font>
      <b/>
      <sz val="18"/>
      <name val="Times New Roman"/>
      <family val="1"/>
    </font>
    <font>
      <i/>
      <sz val="18"/>
      <name val="Times New Roman"/>
      <family val="1"/>
    </font>
    <font>
      <sz val="14"/>
      <color indexed="9"/>
      <name val="Times New Roman"/>
      <family val="1"/>
    </font>
    <font>
      <sz val="10"/>
      <name val="Arial Narrow"/>
      <family val="2"/>
    </font>
    <font>
      <sz val="10"/>
      <color indexed="8"/>
      <name val="Arial Narrow"/>
      <family val="2"/>
    </font>
    <font>
      <vertAlign val="superscript"/>
      <sz val="10"/>
      <name val="Arial Narrow"/>
      <family val="2"/>
    </font>
    <font>
      <i/>
      <sz val="10"/>
      <name val="Arial Narrow"/>
      <family val="2"/>
    </font>
    <font>
      <b/>
      <sz val="10"/>
      <name val="Arial Narrow"/>
      <family val="2"/>
    </font>
    <font>
      <b/>
      <sz val="14"/>
      <name val="Times New Roman"/>
      <family val="1"/>
    </font>
    <font>
      <b/>
      <i/>
      <sz val="10"/>
      <name val="Arial Narrow"/>
      <family val="2"/>
    </font>
    <font>
      <b/>
      <i/>
      <sz val="14"/>
      <name val="Times New Roman"/>
      <family val="1"/>
    </font>
    <font>
      <sz val="12"/>
      <name val="VNI-Times"/>
    </font>
    <font>
      <sz val="12"/>
      <name val=".VnTime"/>
      <family val="2"/>
    </font>
    <font>
      <sz val="10"/>
      <color indexed="8"/>
      <name val="MS Sans Serif"/>
      <family val="2"/>
    </font>
    <font>
      <sz val="12"/>
      <name val="돋움체"/>
      <family val="3"/>
      <charset val="129"/>
    </font>
    <font>
      <sz val="12"/>
      <name val="VNtimes new roman"/>
      <family val="2"/>
    </font>
    <font>
      <sz val="9"/>
      <name val="Arial"/>
      <family val="2"/>
    </font>
    <font>
      <sz val="12"/>
      <name val="VNtimes New Roman"/>
    </font>
    <font>
      <sz val="10"/>
      <name val=".VnTime"/>
      <family val="2"/>
    </font>
    <font>
      <sz val="10"/>
      <name val="VNI-Times"/>
    </font>
    <font>
      <sz val="10"/>
      <name val="?? ??"/>
      <family val="1"/>
      <charset val="136"/>
    </font>
    <font>
      <sz val="11"/>
      <name val="??"/>
      <family val="3"/>
    </font>
    <font>
      <sz val="12"/>
      <name val=".VnArial"/>
      <family val="2"/>
    </font>
    <font>
      <sz val="10"/>
      <name val="??"/>
      <family val="3"/>
      <charset val="129"/>
    </font>
    <font>
      <sz val="12"/>
      <name val="????"/>
      <family val="1"/>
      <charset val="136"/>
    </font>
    <font>
      <sz val="12"/>
      <name val="Courier"/>
      <family val="3"/>
    </font>
    <font>
      <sz val="10"/>
      <name val="AngsanaUPC"/>
      <family val="1"/>
    </font>
    <font>
      <sz val="10"/>
      <name val="Arial"/>
      <family val="2"/>
      <charset val="1"/>
    </font>
    <font>
      <sz val="12"/>
      <name val="|??¢¥¢¬¨Ï"/>
      <family val="1"/>
      <charset val="129"/>
    </font>
    <font>
      <b/>
      <sz val="12"/>
      <name val="Arial"/>
      <family val="2"/>
    </font>
    <font>
      <sz val="10"/>
      <name val="Helv"/>
      <family val="2"/>
    </font>
    <font>
      <sz val="10"/>
      <color indexed="8"/>
      <name val="Arial"/>
      <family val="2"/>
    </font>
    <font>
      <sz val="10"/>
      <color indexed="8"/>
      <name val="Arial"/>
      <family val="2"/>
      <charset val="163"/>
    </font>
    <font>
      <sz val="10"/>
      <name val="MS Sans Serif"/>
      <family val="2"/>
    </font>
    <font>
      <sz val="12"/>
      <name val="VNI-Helve"/>
    </font>
    <font>
      <sz val="12"/>
      <name val="???"/>
    </font>
    <font>
      <sz val="11"/>
      <name val="‚l‚r ‚oƒSƒVƒbƒN"/>
      <family val="3"/>
      <charset val="128"/>
    </font>
    <font>
      <sz val="12"/>
      <name val="Arial"/>
      <family val="2"/>
    </font>
    <font>
      <sz val="11"/>
      <name val="–¾’©"/>
      <family val="1"/>
      <charset val="128"/>
    </font>
    <font>
      <sz val="10"/>
      <name val="Times New Roman"/>
      <family val="1"/>
    </font>
    <font>
      <sz val="14"/>
      <name val="VnTime"/>
    </font>
    <font>
      <sz val="10"/>
      <name val=".VnArial"/>
      <family val="2"/>
    </font>
    <font>
      <sz val="10"/>
      <name val=".VnArial NarrowH"/>
      <family val="2"/>
    </font>
    <font>
      <b/>
      <u/>
      <sz val="14"/>
      <color indexed="8"/>
      <name val=".VnBook-Antiqua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0"/>
      <name val="Arial"/>
      <family val="2"/>
      <charset val="163"/>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4"/>
      <name val=".VnTime"/>
      <family val="2"/>
    </font>
    <font>
      <sz val="14"/>
      <name val="VNI-Times"/>
    </font>
    <font>
      <sz val="12"/>
      <name val="¹UAAA¼"/>
      <family val="3"/>
      <charset val="129"/>
    </font>
    <font>
      <sz val="11"/>
      <name val="VNI-Times"/>
    </font>
    <font>
      <sz val="8"/>
      <name val="Times New Roman"/>
      <family val="1"/>
      <charset val="163"/>
    </font>
    <font>
      <sz val="8"/>
      <name val="Times New Roman"/>
      <family val="1"/>
    </font>
    <font>
      <b/>
      <sz val="12"/>
      <color indexed="63"/>
      <name val="VNI-Times"/>
    </font>
    <font>
      <sz val="12"/>
      <name val="¹ÙÅÁÃ¼"/>
      <charset val="129"/>
    </font>
    <font>
      <sz val="12"/>
      <name val="¹UAAA¼"/>
      <family val="3"/>
      <charset val="128"/>
    </font>
    <font>
      <sz val="11"/>
      <color indexed="20"/>
      <name val="Calibri"/>
      <family val="2"/>
      <charset val="163"/>
    </font>
    <font>
      <sz val="12"/>
      <name val="Tms Rmn"/>
    </font>
    <font>
      <sz val="13"/>
      <name val=".VnTime"/>
      <family val="2"/>
    </font>
    <font>
      <sz val="10"/>
      <name val="Times New Roman"/>
      <family val="1"/>
      <charset val="163"/>
    </font>
    <font>
      <sz val="11"/>
      <name val="µ¸¿ò"/>
      <charset val="129"/>
    </font>
    <font>
      <sz val="10"/>
      <name val="±¼¸²A¼"/>
      <family val="3"/>
      <charset val="129"/>
    </font>
    <font>
      <sz val="12"/>
      <name val="¹ÙÅÁÃ¼"/>
      <family val="1"/>
      <charset val="129"/>
    </font>
    <font>
      <sz val="10"/>
      <name val="Helv"/>
    </font>
    <font>
      <b/>
      <sz val="11"/>
      <color indexed="52"/>
      <name val="Calibri"/>
      <family val="2"/>
      <charset val="163"/>
    </font>
    <font>
      <b/>
      <sz val="10"/>
      <name val="Helv"/>
    </font>
    <font>
      <b/>
      <sz val="10"/>
      <name val="Helv"/>
      <family val="2"/>
    </font>
    <font>
      <b/>
      <sz val="11"/>
      <name val="Arial"/>
      <family val="2"/>
    </font>
    <font>
      <b/>
      <sz val="11"/>
      <color indexed="9"/>
      <name val="Calibri"/>
      <family val="2"/>
      <charset val="163"/>
    </font>
    <font>
      <sz val="10"/>
      <name val="VNI-Aptima"/>
    </font>
    <font>
      <b/>
      <sz val="8"/>
      <name val="Arial"/>
      <family val="2"/>
    </font>
    <font>
      <sz val="11"/>
      <name val="Tms Rmn"/>
    </font>
    <font>
      <sz val="12"/>
      <color theme="1"/>
      <name val="Calibri"/>
      <family val="2"/>
      <scheme val="minor"/>
    </font>
    <font>
      <sz val="11"/>
      <color indexed="8"/>
      <name val="Calibri"/>
      <family val="2"/>
    </font>
    <font>
      <sz val="11"/>
      <name val="Times New Roman"/>
      <family val="1"/>
    </font>
    <font>
      <u val="singleAccounting"/>
      <sz val="11"/>
      <name val="Times New Roman"/>
      <family val="1"/>
    </font>
    <font>
      <sz val="12"/>
      <name val="Times New Roman"/>
      <family val="1"/>
    </font>
    <font>
      <sz val="11"/>
      <color indexed="8"/>
      <name val="Times New Roman"/>
      <family val="2"/>
    </font>
    <font>
      <sz val="14"/>
      <color indexed="8"/>
      <name val="Times New Roman"/>
      <family val="2"/>
    </font>
    <font>
      <sz val="11"/>
      <name val="UVnTime"/>
    </font>
    <font>
      <sz val="12"/>
      <color indexed="8"/>
      <name val="Times New Roman"/>
      <family val="2"/>
    </font>
    <font>
      <b/>
      <sz val="12"/>
      <name val="VNTime"/>
      <family val="2"/>
    </font>
    <font>
      <sz val="10"/>
      <name val="MS Serif"/>
      <family val="1"/>
    </font>
    <font>
      <sz val="11"/>
      <name val="VNtimes new roman"/>
      <family val="2"/>
    </font>
    <font>
      <sz val="11"/>
      <color indexed="12"/>
      <name val="Times New Roman"/>
      <family val="1"/>
    </font>
    <font>
      <sz val="12"/>
      <name val="???"/>
      <family val="3"/>
      <charset val="129"/>
    </font>
    <font>
      <b/>
      <sz val="12"/>
      <name val="VNTimeH"/>
      <family val="2"/>
    </font>
    <font>
      <sz val="10"/>
      <name val="Arial CE"/>
      <charset val="238"/>
    </font>
    <font>
      <sz val="10"/>
      <name val="Arial CE"/>
    </font>
    <font>
      <sz val="10"/>
      <color indexed="16"/>
      <name val="MS Serif"/>
      <family val="1"/>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2"/>
      <name val="VNTime"/>
      <family val="2"/>
    </font>
    <font>
      <sz val="11"/>
      <color indexed="17"/>
      <name val="Calibri"/>
      <family val="2"/>
      <charset val="163"/>
    </font>
    <font>
      <sz val="8"/>
      <name val="Arial"/>
      <family val="2"/>
    </font>
    <font>
      <b/>
      <sz val="11"/>
      <name val="Times New Roman"/>
      <family val="1"/>
    </font>
    <font>
      <sz val="10"/>
      <name val=".VnArialH"/>
      <family val="2"/>
    </font>
    <font>
      <b/>
      <sz val="12"/>
      <name val=".VnBook-AntiquaH"/>
      <family val="2"/>
    </font>
    <font>
      <b/>
      <sz val="12"/>
      <color indexed="9"/>
      <name val="Tms Rmn"/>
    </font>
    <font>
      <b/>
      <sz val="12"/>
      <name val="Helv"/>
    </font>
    <font>
      <b/>
      <sz val="12"/>
      <name val="Helv"/>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b/>
      <sz val="18"/>
      <name val="Arial"/>
      <family val="2"/>
    </font>
    <font>
      <b/>
      <sz val="8"/>
      <name val="MS Sans Serif"/>
      <family val="2"/>
    </font>
    <font>
      <b/>
      <sz val="10"/>
      <name val=".VnTime"/>
      <family val="2"/>
    </font>
    <font>
      <b/>
      <sz val="14"/>
      <name val=".VnTimeH"/>
      <family val="2"/>
    </font>
    <font>
      <sz val="12"/>
      <name val="±¼¸²Ã¼"/>
      <family val="3"/>
      <charset val="129"/>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Calibri"/>
      <family val="2"/>
      <charset val="163"/>
    </font>
    <font>
      <i/>
      <sz val="10"/>
      <name val=".VnTime"/>
      <family val="2"/>
    </font>
    <font>
      <sz val="8"/>
      <name val="VNarial"/>
      <family val="2"/>
    </font>
    <font>
      <b/>
      <sz val="11"/>
      <name val="Helv"/>
    </font>
    <font>
      <b/>
      <sz val="11"/>
      <name val="Helv"/>
      <family val="2"/>
    </font>
    <font>
      <sz val="10"/>
      <name val=".VnAvant"/>
      <family val="2"/>
    </font>
    <font>
      <sz val="11"/>
      <color indexed="60"/>
      <name val="Calibri"/>
      <family val="2"/>
      <charset val="163"/>
    </font>
    <font>
      <sz val="7"/>
      <name val="Small Fonts"/>
      <family val="2"/>
    </font>
    <font>
      <b/>
      <sz val="12"/>
      <name val="VN-NTime"/>
    </font>
    <font>
      <sz val="10"/>
      <name val="VNtimes new roman"/>
      <family val="1"/>
    </font>
    <font>
      <b/>
      <i/>
      <sz val="16"/>
      <name val="Helv"/>
      <family val="2"/>
    </font>
    <font>
      <b/>
      <i/>
      <sz val="16"/>
      <name val="Helv"/>
    </font>
    <font>
      <sz val="12"/>
      <name val="바탕체"/>
      <family val="1"/>
      <charset val="129"/>
    </font>
    <font>
      <sz val="11"/>
      <color theme="1"/>
      <name val="Calibri"/>
      <family val="2"/>
      <charset val="163"/>
      <scheme val="minor"/>
    </font>
    <font>
      <sz val="11"/>
      <color indexed="8"/>
      <name val="Arial"/>
      <family val="2"/>
    </font>
    <font>
      <sz val="11"/>
      <color theme="1"/>
      <name val="Calibri"/>
      <family val="2"/>
    </font>
    <font>
      <sz val="12"/>
      <name val="timesnewroman"/>
    </font>
    <font>
      <sz val="11"/>
      <color theme="1"/>
      <name val="Arial"/>
      <family val="2"/>
    </font>
    <font>
      <sz val="10"/>
      <color indexed="8"/>
      <name val="Times New Roman"/>
      <family val="2"/>
    </font>
    <font>
      <sz val="12"/>
      <color theme="1"/>
      <name val="Times New Roman"/>
      <family val="2"/>
      <charset val="163"/>
    </font>
    <font>
      <sz val="13"/>
      <name val="Times New Roman"/>
      <family val="1"/>
    </font>
    <font>
      <sz val="11"/>
      <color indexed="8"/>
      <name val="Helvetica Neue"/>
    </font>
    <font>
      <sz val="11"/>
      <name val="VNI-Aptima"/>
    </font>
    <font>
      <sz val="14"/>
      <name val="System"/>
      <family val="2"/>
    </font>
    <font>
      <b/>
      <sz val="11"/>
      <name val="Arial"/>
      <family val="2"/>
      <charset val="163"/>
    </font>
    <font>
      <b/>
      <sz val="11"/>
      <color indexed="63"/>
      <name val="Calibri"/>
      <family val="2"/>
      <charset val="163"/>
    </font>
    <font>
      <sz val="14"/>
      <name val=".VnArial Narrow"/>
      <family val="2"/>
    </font>
    <font>
      <sz val="12"/>
      <color indexed="8"/>
      <name val="Times New Roman"/>
      <family val="1"/>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sz val="12"/>
      <color indexed="8"/>
      <name val="Arial"/>
      <family val="2"/>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sz val="12"/>
      <name val="VnTime"/>
    </font>
    <font>
      <b/>
      <sz val="12"/>
      <name val="VNI-Times"/>
    </font>
    <font>
      <sz val="11"/>
      <name val=".VnAvant"/>
      <family val="2"/>
    </font>
    <font>
      <b/>
      <sz val="13"/>
      <color indexed="8"/>
      <name val=".VnTimeH"/>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sz val="10"/>
      <name val=".VnArial Narrow"/>
      <family val="2"/>
    </font>
    <font>
      <sz val="10"/>
      <name val="VNtimes new roman"/>
      <family val="2"/>
    </font>
    <font>
      <sz val="10"/>
      <name val="VNtimes new roman"/>
    </font>
    <font>
      <sz val="14"/>
      <name val="VnTime"/>
      <family val="2"/>
    </font>
    <font>
      <sz val="8"/>
      <name val=".VnTime"/>
      <family val="2"/>
    </font>
    <font>
      <b/>
      <sz val="8"/>
      <name val="VN Helvetica"/>
    </font>
    <font>
      <b/>
      <sz val="12"/>
      <name val=".VnTime"/>
      <family val="2"/>
    </font>
    <font>
      <b/>
      <sz val="10"/>
      <name val="VN AvantGBook"/>
    </font>
    <font>
      <b/>
      <sz val="10"/>
      <name val="VN Helvetica"/>
    </font>
    <font>
      <b/>
      <sz val="16"/>
      <name val=".VnTime"/>
      <family val="2"/>
    </font>
    <font>
      <sz val="10"/>
      <name val="VN Helvetica"/>
    </font>
    <font>
      <sz val="9"/>
      <name val=".VnTime"/>
      <family val="2"/>
    </font>
    <font>
      <sz val="11"/>
      <color indexed="10"/>
      <name val="Calibri"/>
      <family val="2"/>
      <charset val="163"/>
    </font>
    <font>
      <sz val="10"/>
      <name val="Geneva"/>
      <family val="2"/>
    </font>
    <font>
      <b/>
      <i/>
      <sz val="12"/>
      <name val=".VnTime"/>
      <family val="2"/>
    </font>
    <font>
      <sz val="14"/>
      <name val=".VnArial"/>
      <family val="2"/>
    </font>
    <font>
      <sz val="16"/>
      <name val="AngsanaUPC"/>
      <family val="3"/>
    </font>
    <font>
      <sz val="10"/>
      <name val=" "/>
      <family val="1"/>
    </font>
    <font>
      <sz val="14"/>
      <name val="뼻뮝"/>
      <family val="3"/>
      <charset val="129"/>
    </font>
    <font>
      <sz val="12"/>
      <color indexed="8"/>
      <name val="바탕체"/>
      <family val="3"/>
    </font>
    <font>
      <sz val="12"/>
      <name val="뼻뮝"/>
      <family val="1"/>
      <charset val="129"/>
    </font>
    <font>
      <sz val="10"/>
      <name val="명조"/>
      <family val="3"/>
      <charset val="129"/>
    </font>
    <font>
      <sz val="10"/>
      <name val="돋움체"/>
      <family val="3"/>
      <charset val="129"/>
    </font>
    <font>
      <sz val="10"/>
      <color theme="1"/>
      <name val="Arial Narrow"/>
      <family val="2"/>
    </font>
    <font>
      <b/>
      <sz val="12"/>
      <color theme="1"/>
      <name val="Times New Roman"/>
      <family val="1"/>
    </font>
    <font>
      <sz val="12"/>
      <color theme="1"/>
      <name val="Times New Roman"/>
      <family val="1"/>
    </font>
    <font>
      <i/>
      <sz val="12"/>
      <color theme="1"/>
      <name val="Times New Roman"/>
      <family val="1"/>
    </font>
    <font>
      <sz val="12"/>
      <color rgb="FF000066"/>
      <name val="Times New Roman"/>
      <family val="1"/>
    </font>
    <font>
      <sz val="12"/>
      <color rgb="FFFF0000"/>
      <name val="Times New Roman"/>
      <family val="1"/>
    </font>
    <font>
      <b/>
      <sz val="10"/>
      <name val="Times New Roman"/>
      <family val="1"/>
    </font>
    <font>
      <b/>
      <vertAlign val="superscript"/>
      <sz val="10"/>
      <name val="Times New Roman"/>
      <family val="1"/>
    </font>
    <font>
      <sz val="10"/>
      <color rgb="FFFF0000"/>
      <name val="Times New Roman"/>
      <family val="1"/>
    </font>
    <font>
      <sz val="10"/>
      <color theme="1"/>
      <name val="Times New Roman"/>
      <family val="1"/>
    </font>
    <font>
      <sz val="9"/>
      <name val="Times New Roman"/>
      <family val="1"/>
    </font>
  </fonts>
  <fills count="54">
    <fill>
      <patternFill patternType="none"/>
    </fill>
    <fill>
      <patternFill patternType="gray125"/>
    </fill>
    <fill>
      <patternFill patternType="solid">
        <fgColor rgb="FFCCFFFF"/>
        <bgColor indexed="64"/>
      </patternFill>
    </fill>
    <fill>
      <patternFill patternType="solid">
        <fgColor theme="6" tint="0.79998168889431442"/>
        <bgColor indexed="64"/>
      </patternFill>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theme="0"/>
        <bgColor indexed="64"/>
      </patternFill>
    </fill>
    <fill>
      <patternFill patternType="solid">
        <fgColor rgb="FFFFFF00"/>
        <bgColor indexed="64"/>
      </patternFill>
    </fill>
  </fills>
  <borders count="6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double">
        <color indexed="64"/>
      </bottom>
      <diagonal/>
    </border>
    <border>
      <left/>
      <right style="double">
        <color indexed="64"/>
      </right>
      <top/>
      <bottom/>
      <diagonal/>
    </border>
    <border>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8"/>
      </right>
      <top/>
      <bottom/>
      <diagonal/>
    </border>
    <border>
      <left/>
      <right style="medium">
        <color indexed="0"/>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indexed="64"/>
      </left>
      <right style="thin">
        <color indexed="64"/>
      </right>
      <top style="dotted">
        <color indexed="64"/>
      </top>
      <bottom style="dotted">
        <color indexed="64"/>
      </bottom>
      <diagonal/>
    </border>
  </borders>
  <cellStyleXfs count="4263">
    <xf numFmtId="0" fontId="0" fillId="0" borderId="0"/>
    <xf numFmtId="0" fontId="9" fillId="0" borderId="0"/>
    <xf numFmtId="0" fontId="11" fillId="0" borderId="0"/>
    <xf numFmtId="170" fontId="26" fillId="0" borderId="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Protection="0"/>
    <xf numFmtId="0" fontId="28" fillId="0" borderId="0"/>
    <xf numFmtId="0" fontId="28" fillId="0" borderId="0"/>
    <xf numFmtId="3" fontId="29" fillId="0" borderId="1"/>
    <xf numFmtId="3" fontId="29" fillId="0" borderId="1"/>
    <xf numFmtId="171" fontId="30" fillId="0" borderId="18" applyFont="0" applyBorder="0"/>
    <xf numFmtId="171" fontId="31" fillId="0" borderId="0" applyProtection="0"/>
    <xf numFmtId="171" fontId="32" fillId="0" borderId="18" applyFont="0" applyBorder="0"/>
    <xf numFmtId="0" fontId="33" fillId="0" borderId="0"/>
    <xf numFmtId="172" fontId="34" fillId="0" borderId="0" applyFont="0" applyFill="0" applyBorder="0" applyAlignment="0" applyProtection="0"/>
    <xf numFmtId="0" fontId="35" fillId="0" borderId="0" applyFont="0" applyFill="0" applyBorder="0" applyAlignment="0" applyProtection="0"/>
    <xf numFmtId="173" fontId="9" fillId="0" borderId="0" applyFont="0" applyFill="0" applyBorder="0" applyAlignment="0" applyProtection="0"/>
    <xf numFmtId="174" fontId="36" fillId="0" borderId="0" applyFont="0" applyFill="0" applyBorder="0" applyAlignment="0" applyProtection="0"/>
    <xf numFmtId="175" fontId="36" fillId="0" borderId="0" applyFont="0" applyFill="0" applyBorder="0" applyAlignment="0" applyProtection="0"/>
    <xf numFmtId="175" fontId="36" fillId="0" borderId="0" applyFont="0" applyFill="0" applyBorder="0" applyAlignment="0" applyProtection="0"/>
    <xf numFmtId="175" fontId="36" fillId="0" borderId="0" applyFont="0" applyFill="0" applyBorder="0" applyAlignment="0" applyProtection="0"/>
    <xf numFmtId="175" fontId="36" fillId="0" borderId="0" applyFont="0" applyFill="0" applyBorder="0" applyAlignment="0" applyProtection="0"/>
    <xf numFmtId="175" fontId="36" fillId="0" borderId="0" applyFont="0" applyFill="0" applyBorder="0" applyAlignment="0" applyProtection="0"/>
    <xf numFmtId="175" fontId="36"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7" fillId="0" borderId="0" applyFont="0" applyFill="0" applyBorder="0" applyAlignment="0" applyProtection="0"/>
    <xf numFmtId="0" fontId="38" fillId="0" borderId="19"/>
    <xf numFmtId="176" fontId="33" fillId="0" borderId="0" applyFont="0" applyFill="0" applyBorder="0" applyAlignment="0" applyProtection="0"/>
    <xf numFmtId="177" fontId="39" fillId="0" borderId="0" applyFont="0" applyFill="0" applyBorder="0" applyAlignment="0" applyProtection="0"/>
    <xf numFmtId="178" fontId="39" fillId="0" borderId="0" applyFont="0" applyFill="0" applyBorder="0" applyAlignment="0" applyProtection="0"/>
    <xf numFmtId="179" fontId="40" fillId="0" borderId="0" applyFont="0" applyFill="0" applyBorder="0" applyAlignment="0" applyProtection="0"/>
    <xf numFmtId="0" fontId="41"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Protection="0"/>
    <xf numFmtId="0" fontId="42" fillId="0" borderId="0"/>
    <xf numFmtId="0" fontId="9" fillId="0" borderId="0" applyProtection="0"/>
    <xf numFmtId="0" fontId="43"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Protection="0"/>
    <xf numFmtId="0" fontId="44" fillId="0" borderId="0" applyNumberFormat="0" applyFill="0" applyBorder="0" applyProtection="0">
      <alignment vertical="center"/>
    </xf>
    <xf numFmtId="177" fontId="27" fillId="0" borderId="0" applyFont="0" applyFill="0" applyBorder="0" applyAlignment="0" applyProtection="0"/>
    <xf numFmtId="180" fontId="34" fillId="0" borderId="0" applyFont="0" applyFill="0" applyBorder="0" applyAlignment="0" applyProtection="0"/>
    <xf numFmtId="181" fontId="26" fillId="0" borderId="0" applyFont="0" applyFill="0" applyBorder="0" applyAlignment="0" applyProtection="0"/>
    <xf numFmtId="166" fontId="34"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82" fontId="27" fillId="0" borderId="0" applyFont="0" applyFill="0" applyBorder="0" applyAlignment="0" applyProtection="0"/>
    <xf numFmtId="166" fontId="34" fillId="0" borderId="0" applyFont="0" applyFill="0" applyBorder="0" applyAlignment="0" applyProtection="0"/>
    <xf numFmtId="180" fontId="34" fillId="0" borderId="0" applyFont="0" applyFill="0" applyBorder="0" applyAlignment="0" applyProtection="0"/>
    <xf numFmtId="166" fontId="34"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5" fillId="0" borderId="0"/>
    <xf numFmtId="166" fontId="34" fillId="0" borderId="0" applyFont="0" applyFill="0" applyBorder="0" applyAlignment="0" applyProtection="0"/>
    <xf numFmtId="180" fontId="34" fillId="0" borderId="0" applyFont="0" applyFill="0" applyBorder="0" applyAlignment="0" applyProtection="0"/>
    <xf numFmtId="0" fontId="45" fillId="0" borderId="0"/>
    <xf numFmtId="166" fontId="34" fillId="0" borderId="0" applyFont="0" applyFill="0" applyBorder="0" applyAlignment="0" applyProtection="0"/>
    <xf numFmtId="0" fontId="46" fillId="0" borderId="0">
      <alignment vertical="top"/>
    </xf>
    <xf numFmtId="0" fontId="47" fillId="0" borderId="0">
      <alignment vertical="top"/>
    </xf>
    <xf numFmtId="0" fontId="47" fillId="0" borderId="0">
      <alignment vertical="top"/>
    </xf>
    <xf numFmtId="0" fontId="33" fillId="0" borderId="0" applyNumberFormat="0" applyFill="0" applyBorder="0" applyAlignment="0" applyProtection="0"/>
    <xf numFmtId="172" fontId="26" fillId="0" borderId="0" applyFont="0" applyFill="0" applyBorder="0" applyAlignment="0" applyProtection="0"/>
    <xf numFmtId="0" fontId="33" fillId="0" borderId="0" applyNumberFormat="0" applyFill="0" applyBorder="0" applyAlignment="0" applyProtection="0"/>
    <xf numFmtId="166" fontId="34" fillId="0" borderId="0" applyFont="0" applyFill="0" applyBorder="0" applyAlignment="0" applyProtection="0"/>
    <xf numFmtId="183" fontId="34" fillId="0" borderId="0" applyFont="0" applyFill="0" applyBorder="0" applyAlignment="0" applyProtection="0"/>
    <xf numFmtId="184" fontId="34" fillId="0" borderId="0" applyFont="0" applyFill="0" applyBorder="0" applyAlignment="0" applyProtection="0"/>
    <xf numFmtId="184" fontId="34" fillId="0" borderId="0" applyFont="0" applyFill="0" applyBorder="0" applyAlignment="0" applyProtection="0"/>
    <xf numFmtId="184" fontId="34" fillId="0" borderId="0" applyFont="0" applyFill="0" applyBorder="0" applyAlignment="0" applyProtection="0"/>
    <xf numFmtId="185" fontId="34"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66" fontId="34" fillId="0" borderId="0" applyFont="0" applyFill="0" applyBorder="0" applyAlignment="0" applyProtection="0"/>
    <xf numFmtId="0" fontId="45" fillId="0" borderId="0"/>
    <xf numFmtId="180" fontId="34" fillId="0" borderId="0" applyFont="0" applyFill="0" applyBorder="0" applyAlignment="0" applyProtection="0"/>
    <xf numFmtId="0" fontId="45" fillId="0" borderId="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5" fillId="0" borderId="0"/>
    <xf numFmtId="166" fontId="34" fillId="0" borderId="0" applyFont="0" applyFill="0" applyBorder="0" applyAlignment="0" applyProtection="0"/>
    <xf numFmtId="166" fontId="34"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5" fillId="0" borderId="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5" fillId="0" borderId="0"/>
    <xf numFmtId="166" fontId="34" fillId="0" borderId="0" applyFont="0" applyFill="0" applyBorder="0" applyAlignment="0" applyProtection="0"/>
    <xf numFmtId="0" fontId="45" fillId="0" borderId="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5" fillId="0" borderId="0"/>
    <xf numFmtId="0" fontId="45" fillId="0" borderId="0"/>
    <xf numFmtId="0" fontId="45" fillId="0" borderId="0"/>
    <xf numFmtId="185" fontId="34" fillId="0" borderId="0" applyFont="0" applyFill="0" applyBorder="0" applyAlignment="0" applyProtection="0"/>
    <xf numFmtId="183"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66" fontId="34" fillId="0" borderId="0" applyFont="0" applyFill="0" applyBorder="0" applyAlignment="0" applyProtection="0"/>
    <xf numFmtId="185" fontId="34"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66" fontId="34" fillId="0" borderId="0" applyFont="0" applyFill="0" applyBorder="0" applyAlignment="0" applyProtection="0"/>
    <xf numFmtId="0" fontId="45" fillId="0" borderId="0"/>
    <xf numFmtId="0" fontId="45" fillId="0" borderId="0"/>
    <xf numFmtId="180" fontId="34" fillId="0" borderId="0" applyFont="0" applyFill="0" applyBorder="0" applyAlignment="0" applyProtection="0"/>
    <xf numFmtId="0" fontId="45" fillId="0" borderId="0"/>
    <xf numFmtId="0" fontId="45" fillId="0" borderId="0"/>
    <xf numFmtId="0" fontId="45" fillId="0" borderId="0"/>
    <xf numFmtId="181" fontId="26" fillId="0" borderId="0" applyFont="0" applyFill="0" applyBorder="0" applyAlignment="0" applyProtection="0"/>
    <xf numFmtId="166" fontId="34" fillId="0" borderId="0" applyFont="0" applyFill="0" applyBorder="0" applyAlignment="0" applyProtection="0"/>
    <xf numFmtId="183" fontId="34" fillId="0" borderId="0" applyFont="0" applyFill="0" applyBorder="0" applyAlignment="0" applyProtection="0"/>
    <xf numFmtId="166" fontId="34" fillId="0" borderId="0" applyFont="0" applyFill="0" applyBorder="0" applyAlignment="0" applyProtection="0"/>
    <xf numFmtId="181" fontId="26" fillId="0" borderId="0" applyFont="0" applyFill="0" applyBorder="0" applyAlignment="0" applyProtection="0"/>
    <xf numFmtId="186" fontId="26" fillId="0" borderId="0" applyFont="0" applyFill="0" applyBorder="0" applyAlignment="0" applyProtection="0"/>
    <xf numFmtId="181" fontId="26" fillId="0" borderId="0" applyFont="0" applyFill="0" applyBorder="0" applyAlignment="0" applyProtection="0"/>
    <xf numFmtId="181" fontId="26" fillId="0" borderId="0" applyFont="0" applyFill="0" applyBorder="0" applyAlignment="0" applyProtection="0"/>
    <xf numFmtId="181" fontId="26" fillId="0" borderId="0" applyFont="0" applyFill="0" applyBorder="0" applyAlignment="0" applyProtection="0"/>
    <xf numFmtId="181" fontId="26" fillId="0" borderId="0" applyFont="0" applyFill="0" applyBorder="0" applyAlignment="0" applyProtection="0"/>
    <xf numFmtId="186" fontId="26" fillId="0" borderId="0" applyFont="0" applyFill="0" applyBorder="0" applyAlignment="0" applyProtection="0"/>
    <xf numFmtId="181" fontId="26" fillId="0" borderId="0" applyFont="0" applyFill="0" applyBorder="0" applyAlignment="0" applyProtection="0"/>
    <xf numFmtId="181" fontId="26" fillId="0" borderId="0" applyFont="0" applyFill="0" applyBorder="0" applyAlignment="0" applyProtection="0"/>
    <xf numFmtId="181" fontId="26" fillId="0" borderId="0" applyFont="0" applyFill="0" applyBorder="0" applyAlignment="0" applyProtection="0"/>
    <xf numFmtId="170" fontId="26" fillId="0" borderId="0" applyFont="0" applyFill="0" applyBorder="0" applyAlignment="0" applyProtection="0"/>
    <xf numFmtId="178" fontId="26" fillId="0" borderId="0" applyFont="0" applyFill="0" applyBorder="0" applyAlignment="0" applyProtection="0"/>
    <xf numFmtId="187" fontId="34" fillId="0" borderId="0" applyFont="0" applyFill="0" applyBorder="0" applyAlignment="0" applyProtection="0"/>
    <xf numFmtId="188" fontId="34" fillId="0" borderId="0" applyFont="0" applyFill="0" applyBorder="0" applyAlignment="0" applyProtection="0"/>
    <xf numFmtId="169" fontId="34" fillId="0" borderId="0" applyFont="0" applyFill="0" applyBorder="0" applyAlignment="0" applyProtection="0"/>
    <xf numFmtId="178" fontId="34" fillId="0" borderId="0" applyFont="0" applyFill="0" applyBorder="0" applyAlignment="0" applyProtection="0"/>
    <xf numFmtId="43" fontId="34" fillId="0" borderId="0" applyFont="0" applyFill="0" applyBorder="0" applyAlignment="0" applyProtection="0"/>
    <xf numFmtId="189" fontId="34" fillId="0" borderId="0" applyFont="0" applyFill="0" applyBorder="0" applyAlignment="0" applyProtection="0"/>
    <xf numFmtId="190" fontId="34" fillId="0" borderId="0" applyFont="0" applyFill="0" applyBorder="0" applyAlignment="0" applyProtection="0"/>
    <xf numFmtId="187" fontId="34" fillId="0" borderId="0" applyFont="0" applyFill="0" applyBorder="0" applyAlignment="0" applyProtection="0"/>
    <xf numFmtId="190" fontId="34" fillId="0" borderId="0" applyFont="0" applyFill="0" applyBorder="0" applyAlignment="0" applyProtection="0"/>
    <xf numFmtId="43" fontId="34" fillId="0" borderId="0" applyFont="0" applyFill="0" applyBorder="0" applyAlignment="0" applyProtection="0"/>
    <xf numFmtId="191" fontId="34" fillId="0" borderId="0" applyFont="0" applyFill="0" applyBorder="0" applyAlignment="0" applyProtection="0"/>
    <xf numFmtId="169"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69" fontId="34" fillId="0" borderId="0" applyFont="0" applyFill="0" applyBorder="0" applyAlignment="0" applyProtection="0"/>
    <xf numFmtId="187" fontId="34" fillId="0" borderId="0" applyFont="0" applyFill="0" applyBorder="0" applyAlignment="0" applyProtection="0"/>
    <xf numFmtId="192" fontId="34" fillId="0" borderId="0" applyFont="0" applyFill="0" applyBorder="0" applyAlignment="0" applyProtection="0"/>
    <xf numFmtId="169" fontId="34" fillId="0" borderId="0" applyFont="0" applyFill="0" applyBorder="0" applyAlignment="0" applyProtection="0"/>
    <xf numFmtId="169" fontId="34" fillId="0" borderId="0" applyFont="0" applyFill="0" applyBorder="0" applyAlignment="0" applyProtection="0"/>
    <xf numFmtId="178" fontId="34" fillId="0" borderId="0" applyFont="0" applyFill="0" applyBorder="0" applyAlignment="0" applyProtection="0"/>
    <xf numFmtId="190" fontId="34" fillId="0" borderId="0" applyFont="0" applyFill="0" applyBorder="0" applyAlignment="0" applyProtection="0"/>
    <xf numFmtId="169" fontId="34" fillId="0" borderId="0" applyFont="0" applyFill="0" applyBorder="0" applyAlignment="0" applyProtection="0"/>
    <xf numFmtId="189"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8" fontId="34" fillId="0" borderId="0" applyFont="0" applyFill="0" applyBorder="0" applyAlignment="0" applyProtection="0"/>
    <xf numFmtId="43" fontId="34" fillId="0" borderId="0" applyFont="0" applyFill="0" applyBorder="0" applyAlignment="0" applyProtection="0"/>
    <xf numFmtId="187" fontId="34" fillId="0" borderId="0" applyFont="0" applyFill="0" applyBorder="0" applyAlignment="0" applyProtection="0"/>
    <xf numFmtId="0"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91"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92"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178" fontId="34" fillId="0" borderId="0" applyFont="0" applyFill="0" applyBorder="0" applyAlignment="0" applyProtection="0"/>
    <xf numFmtId="169" fontId="34" fillId="0" borderId="0" applyFont="0" applyFill="0" applyBorder="0" applyAlignment="0" applyProtection="0"/>
    <xf numFmtId="178" fontId="34" fillId="0" borderId="0" applyFont="0" applyFill="0" applyBorder="0" applyAlignment="0" applyProtection="0"/>
    <xf numFmtId="169" fontId="34" fillId="0" borderId="0" applyFont="0" applyFill="0" applyBorder="0" applyAlignment="0" applyProtection="0"/>
    <xf numFmtId="187" fontId="34" fillId="0" borderId="0" applyFont="0" applyFill="0" applyBorder="0" applyAlignment="0" applyProtection="0"/>
    <xf numFmtId="178" fontId="34" fillId="0" borderId="0" applyFont="0" applyFill="0" applyBorder="0" applyAlignment="0" applyProtection="0"/>
    <xf numFmtId="169" fontId="34" fillId="0" borderId="0" applyFont="0" applyFill="0" applyBorder="0" applyAlignment="0" applyProtection="0"/>
    <xf numFmtId="187" fontId="34" fillId="0" borderId="0" applyFont="0" applyFill="0" applyBorder="0" applyAlignment="0" applyProtection="0"/>
    <xf numFmtId="169" fontId="34" fillId="0" borderId="0" applyFont="0" applyFill="0" applyBorder="0" applyAlignment="0" applyProtection="0"/>
    <xf numFmtId="178" fontId="34" fillId="0" borderId="0" applyFont="0" applyFill="0" applyBorder="0" applyAlignment="0" applyProtection="0"/>
    <xf numFmtId="192" fontId="34" fillId="0" borderId="0" applyFont="0" applyFill="0" applyBorder="0" applyAlignment="0" applyProtection="0"/>
    <xf numFmtId="43" fontId="34" fillId="0" borderId="0" applyFont="0" applyFill="0" applyBorder="0" applyAlignment="0" applyProtection="0"/>
    <xf numFmtId="192" fontId="34" fillId="0" borderId="0" applyFont="0" applyFill="0" applyBorder="0" applyAlignment="0" applyProtection="0"/>
    <xf numFmtId="169" fontId="34" fillId="0" borderId="0" applyFont="0" applyFill="0" applyBorder="0" applyAlignment="0" applyProtection="0"/>
    <xf numFmtId="187" fontId="34" fillId="0" borderId="0" applyFont="0" applyFill="0" applyBorder="0" applyAlignment="0" applyProtection="0"/>
    <xf numFmtId="191" fontId="34" fillId="0" borderId="0" applyFont="0" applyFill="0" applyBorder="0" applyAlignment="0" applyProtection="0"/>
    <xf numFmtId="187" fontId="34" fillId="0" borderId="0" applyFont="0" applyFill="0" applyBorder="0" applyAlignment="0" applyProtection="0"/>
    <xf numFmtId="169" fontId="34" fillId="0" borderId="0" applyFont="0" applyFill="0" applyBorder="0" applyAlignment="0" applyProtection="0"/>
    <xf numFmtId="178" fontId="34" fillId="0" borderId="0" applyFont="0" applyFill="0" applyBorder="0" applyAlignment="0" applyProtection="0"/>
    <xf numFmtId="192" fontId="34" fillId="0" borderId="0" applyFont="0" applyFill="0" applyBorder="0" applyAlignment="0" applyProtection="0"/>
    <xf numFmtId="190" fontId="34" fillId="0" borderId="0" applyFont="0" applyFill="0" applyBorder="0" applyAlignment="0" applyProtection="0"/>
    <xf numFmtId="169" fontId="34" fillId="0" borderId="0" applyFont="0" applyFill="0" applyBorder="0" applyAlignment="0" applyProtection="0"/>
    <xf numFmtId="190" fontId="34" fillId="0" borderId="0" applyFont="0" applyFill="0" applyBorder="0" applyAlignment="0" applyProtection="0"/>
    <xf numFmtId="187" fontId="34" fillId="0" borderId="0" applyFont="0" applyFill="0" applyBorder="0" applyAlignment="0" applyProtection="0"/>
    <xf numFmtId="190" fontId="34" fillId="0" borderId="0" applyFont="0" applyFill="0" applyBorder="0" applyAlignment="0" applyProtection="0"/>
    <xf numFmtId="187" fontId="34" fillId="0" borderId="0" applyFont="0" applyFill="0" applyBorder="0" applyAlignment="0" applyProtection="0"/>
    <xf numFmtId="193" fontId="34" fillId="0" borderId="0" applyFont="0" applyFill="0" applyBorder="0" applyAlignment="0" applyProtection="0"/>
    <xf numFmtId="194" fontId="34" fillId="0" borderId="0" applyFont="0" applyFill="0" applyBorder="0" applyAlignment="0" applyProtection="0"/>
    <xf numFmtId="192" fontId="34" fillId="0" borderId="0" applyFont="0" applyFill="0" applyBorder="0" applyAlignment="0" applyProtection="0"/>
    <xf numFmtId="169" fontId="34" fillId="0" borderId="0" applyFont="0" applyFill="0" applyBorder="0" applyAlignment="0" applyProtection="0"/>
    <xf numFmtId="169" fontId="34" fillId="0" borderId="0" applyFont="0" applyFill="0" applyBorder="0" applyAlignment="0" applyProtection="0"/>
    <xf numFmtId="169" fontId="34" fillId="0" borderId="0" applyFont="0" applyFill="0" applyBorder="0" applyAlignment="0" applyProtection="0"/>
    <xf numFmtId="169" fontId="34" fillId="0" borderId="0" applyFont="0" applyFill="0" applyBorder="0" applyAlignment="0" applyProtection="0"/>
    <xf numFmtId="191" fontId="34" fillId="0" borderId="0" applyFont="0" applyFill="0" applyBorder="0" applyAlignment="0" applyProtection="0"/>
    <xf numFmtId="187" fontId="34" fillId="0" borderId="0" applyFont="0" applyFill="0" applyBorder="0" applyAlignment="0" applyProtection="0"/>
    <xf numFmtId="177" fontId="26" fillId="0" borderId="0" applyFont="0" applyFill="0" applyBorder="0" applyAlignment="0" applyProtection="0"/>
    <xf numFmtId="166" fontId="34" fillId="0" borderId="0" applyFont="0" applyFill="0" applyBorder="0" applyAlignment="0" applyProtection="0"/>
    <xf numFmtId="183" fontId="34" fillId="0" borderId="0" applyFont="0" applyFill="0" applyBorder="0" applyAlignment="0" applyProtection="0"/>
    <xf numFmtId="166" fontId="34" fillId="0" borderId="0" applyFont="0" applyFill="0" applyBorder="0" applyAlignment="0" applyProtection="0"/>
    <xf numFmtId="180"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85"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85" fontId="34" fillId="0" borderId="0" applyFont="0" applyFill="0" applyBorder="0" applyAlignment="0" applyProtection="0"/>
    <xf numFmtId="172" fontId="26" fillId="0" borderId="0" applyFont="0" applyFill="0" applyBorder="0" applyAlignment="0" applyProtection="0"/>
    <xf numFmtId="183" fontId="34" fillId="0" borderId="0" applyFont="0" applyFill="0" applyBorder="0" applyAlignment="0" applyProtection="0"/>
    <xf numFmtId="184" fontId="34" fillId="0" borderId="0" applyFont="0" applyFill="0" applyBorder="0" applyAlignment="0" applyProtection="0"/>
    <xf numFmtId="184" fontId="34" fillId="0" borderId="0" applyFont="0" applyFill="0" applyBorder="0" applyAlignment="0" applyProtection="0"/>
    <xf numFmtId="184" fontId="34" fillId="0" borderId="0" applyFont="0" applyFill="0" applyBorder="0" applyAlignment="0" applyProtection="0"/>
    <xf numFmtId="180" fontId="34" fillId="0" borderId="0" applyFont="0" applyFill="0" applyBorder="0" applyAlignment="0" applyProtection="0"/>
    <xf numFmtId="185"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85" fontId="34" fillId="0" borderId="0" applyFont="0" applyFill="0" applyBorder="0" applyAlignment="0" applyProtection="0"/>
    <xf numFmtId="166" fontId="34" fillId="0" borderId="0" applyFont="0" applyFill="0" applyBorder="0" applyAlignment="0" applyProtection="0"/>
    <xf numFmtId="185"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80" fontId="34" fillId="0" borderId="0" applyFont="0" applyFill="0" applyBorder="0" applyAlignment="0" applyProtection="0"/>
    <xf numFmtId="166" fontId="34" fillId="0" borderId="0" applyFont="0" applyFill="0" applyBorder="0" applyAlignment="0" applyProtection="0"/>
    <xf numFmtId="183"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85" fontId="34" fillId="0" borderId="0" applyFont="0" applyFill="0" applyBorder="0" applyAlignment="0" applyProtection="0"/>
    <xf numFmtId="172" fontId="34" fillId="0" borderId="0" applyFont="0" applyFill="0" applyBorder="0" applyAlignment="0" applyProtection="0"/>
    <xf numFmtId="195" fontId="34" fillId="0" borderId="0" applyFont="0" applyFill="0" applyBorder="0" applyAlignment="0" applyProtection="0"/>
    <xf numFmtId="195" fontId="34" fillId="0" borderId="0" applyFont="0" applyFill="0" applyBorder="0" applyAlignment="0" applyProtection="0"/>
    <xf numFmtId="195" fontId="34" fillId="0" borderId="0" applyFont="0" applyFill="0" applyBorder="0" applyAlignment="0" applyProtection="0"/>
    <xf numFmtId="195" fontId="34" fillId="0" borderId="0" applyFont="0" applyFill="0" applyBorder="0" applyAlignment="0" applyProtection="0"/>
    <xf numFmtId="172" fontId="26" fillId="0" borderId="0" applyFont="0" applyFill="0" applyBorder="0" applyAlignment="0" applyProtection="0"/>
    <xf numFmtId="196" fontId="49" fillId="0" borderId="0" applyFont="0" applyFill="0" applyBorder="0" applyAlignment="0" applyProtection="0"/>
    <xf numFmtId="197" fontId="34" fillId="0" borderId="0" applyFont="0" applyFill="0" applyBorder="0" applyAlignment="0" applyProtection="0"/>
    <xf numFmtId="195" fontId="34" fillId="0" borderId="0" applyFont="0" applyFill="0" applyBorder="0" applyAlignment="0" applyProtection="0"/>
    <xf numFmtId="195" fontId="34" fillId="0" borderId="0" applyFont="0" applyFill="0" applyBorder="0" applyAlignment="0" applyProtection="0"/>
    <xf numFmtId="195" fontId="34" fillId="0" borderId="0" applyFont="0" applyFill="0" applyBorder="0" applyAlignment="0" applyProtection="0"/>
    <xf numFmtId="195" fontId="34" fillId="0" borderId="0" applyFont="0" applyFill="0" applyBorder="0" applyAlignment="0" applyProtection="0"/>
    <xf numFmtId="172" fontId="34" fillId="0" borderId="0" applyFont="0" applyFill="0" applyBorder="0" applyAlignment="0" applyProtection="0"/>
    <xf numFmtId="198" fontId="34" fillId="0" borderId="0" applyFont="0" applyFill="0" applyBorder="0" applyAlignment="0" applyProtection="0"/>
    <xf numFmtId="185" fontId="34" fillId="0" borderId="0" applyFont="0" applyFill="0" applyBorder="0" applyAlignment="0" applyProtection="0"/>
    <xf numFmtId="166" fontId="34" fillId="0" borderId="0" applyFont="0" applyFill="0" applyBorder="0" applyAlignment="0" applyProtection="0"/>
    <xf numFmtId="180" fontId="34" fillId="0" borderId="0" applyFont="0" applyFill="0" applyBorder="0" applyAlignment="0" applyProtection="0"/>
    <xf numFmtId="166" fontId="34" fillId="0" borderId="0" applyFont="0" applyFill="0" applyBorder="0" applyAlignment="0" applyProtection="0"/>
    <xf numFmtId="187" fontId="34" fillId="0" borderId="0" applyFont="0" applyFill="0" applyBorder="0" applyAlignment="0" applyProtection="0"/>
    <xf numFmtId="188" fontId="34" fillId="0" borderId="0" applyFont="0" applyFill="0" applyBorder="0" applyAlignment="0" applyProtection="0"/>
    <xf numFmtId="169" fontId="34" fillId="0" borderId="0" applyFont="0" applyFill="0" applyBorder="0" applyAlignment="0" applyProtection="0"/>
    <xf numFmtId="178" fontId="34" fillId="0" borderId="0" applyFont="0" applyFill="0" applyBorder="0" applyAlignment="0" applyProtection="0"/>
    <xf numFmtId="43" fontId="34" fillId="0" borderId="0" applyFont="0" applyFill="0" applyBorder="0" applyAlignment="0" applyProtection="0"/>
    <xf numFmtId="189" fontId="34" fillId="0" borderId="0" applyFont="0" applyFill="0" applyBorder="0" applyAlignment="0" applyProtection="0"/>
    <xf numFmtId="190" fontId="34" fillId="0" borderId="0" applyFont="0" applyFill="0" applyBorder="0" applyAlignment="0" applyProtection="0"/>
    <xf numFmtId="187" fontId="34" fillId="0" borderId="0" applyFont="0" applyFill="0" applyBorder="0" applyAlignment="0" applyProtection="0"/>
    <xf numFmtId="190" fontId="34" fillId="0" borderId="0" applyFont="0" applyFill="0" applyBorder="0" applyAlignment="0" applyProtection="0"/>
    <xf numFmtId="43" fontId="34" fillId="0" borderId="0" applyFont="0" applyFill="0" applyBorder="0" applyAlignment="0" applyProtection="0"/>
    <xf numFmtId="191" fontId="34" fillId="0" borderId="0" applyFont="0" applyFill="0" applyBorder="0" applyAlignment="0" applyProtection="0"/>
    <xf numFmtId="169"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69" fontId="34" fillId="0" borderId="0" applyFont="0" applyFill="0" applyBorder="0" applyAlignment="0" applyProtection="0"/>
    <xf numFmtId="187" fontId="34" fillId="0" borderId="0" applyFont="0" applyFill="0" applyBorder="0" applyAlignment="0" applyProtection="0"/>
    <xf numFmtId="192" fontId="34" fillId="0" borderId="0" applyFont="0" applyFill="0" applyBorder="0" applyAlignment="0" applyProtection="0"/>
    <xf numFmtId="169" fontId="34" fillId="0" borderId="0" applyFont="0" applyFill="0" applyBorder="0" applyAlignment="0" applyProtection="0"/>
    <xf numFmtId="169" fontId="34" fillId="0" borderId="0" applyFont="0" applyFill="0" applyBorder="0" applyAlignment="0" applyProtection="0"/>
    <xf numFmtId="178" fontId="34" fillId="0" borderId="0" applyFont="0" applyFill="0" applyBorder="0" applyAlignment="0" applyProtection="0"/>
    <xf numFmtId="190" fontId="34" fillId="0" borderId="0" applyFont="0" applyFill="0" applyBorder="0" applyAlignment="0" applyProtection="0"/>
    <xf numFmtId="169" fontId="34" fillId="0" borderId="0" applyFont="0" applyFill="0" applyBorder="0" applyAlignment="0" applyProtection="0"/>
    <xf numFmtId="189"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8" fontId="34" fillId="0" borderId="0" applyFont="0" applyFill="0" applyBorder="0" applyAlignment="0" applyProtection="0"/>
    <xf numFmtId="43" fontId="34" fillId="0" borderId="0" applyFont="0" applyFill="0" applyBorder="0" applyAlignment="0" applyProtection="0"/>
    <xf numFmtId="187" fontId="34" fillId="0" borderId="0" applyFont="0" applyFill="0" applyBorder="0" applyAlignment="0" applyProtection="0"/>
    <xf numFmtId="0"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91"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92"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178" fontId="34" fillId="0" borderId="0" applyFont="0" applyFill="0" applyBorder="0" applyAlignment="0" applyProtection="0"/>
    <xf numFmtId="169" fontId="34" fillId="0" borderId="0" applyFont="0" applyFill="0" applyBorder="0" applyAlignment="0" applyProtection="0"/>
    <xf numFmtId="178" fontId="34" fillId="0" borderId="0" applyFont="0" applyFill="0" applyBorder="0" applyAlignment="0" applyProtection="0"/>
    <xf numFmtId="169" fontId="34" fillId="0" borderId="0" applyFont="0" applyFill="0" applyBorder="0" applyAlignment="0" applyProtection="0"/>
    <xf numFmtId="187" fontId="34" fillId="0" borderId="0" applyFont="0" applyFill="0" applyBorder="0" applyAlignment="0" applyProtection="0"/>
    <xf numFmtId="178" fontId="34" fillId="0" borderId="0" applyFont="0" applyFill="0" applyBorder="0" applyAlignment="0" applyProtection="0"/>
    <xf numFmtId="169" fontId="34" fillId="0" borderId="0" applyFont="0" applyFill="0" applyBorder="0" applyAlignment="0" applyProtection="0"/>
    <xf numFmtId="187" fontId="34" fillId="0" borderId="0" applyFont="0" applyFill="0" applyBorder="0" applyAlignment="0" applyProtection="0"/>
    <xf numFmtId="169" fontId="34" fillId="0" borderId="0" applyFont="0" applyFill="0" applyBorder="0" applyAlignment="0" applyProtection="0"/>
    <xf numFmtId="178" fontId="34" fillId="0" borderId="0" applyFont="0" applyFill="0" applyBorder="0" applyAlignment="0" applyProtection="0"/>
    <xf numFmtId="192" fontId="34" fillId="0" borderId="0" applyFont="0" applyFill="0" applyBorder="0" applyAlignment="0" applyProtection="0"/>
    <xf numFmtId="43" fontId="34" fillId="0" borderId="0" applyFont="0" applyFill="0" applyBorder="0" applyAlignment="0" applyProtection="0"/>
    <xf numFmtId="192" fontId="34" fillId="0" borderId="0" applyFont="0" applyFill="0" applyBorder="0" applyAlignment="0" applyProtection="0"/>
    <xf numFmtId="169" fontId="34" fillId="0" borderId="0" applyFont="0" applyFill="0" applyBorder="0" applyAlignment="0" applyProtection="0"/>
    <xf numFmtId="187" fontId="34" fillId="0" borderId="0" applyFont="0" applyFill="0" applyBorder="0" applyAlignment="0" applyProtection="0"/>
    <xf numFmtId="191" fontId="34" fillId="0" borderId="0" applyFont="0" applyFill="0" applyBorder="0" applyAlignment="0" applyProtection="0"/>
    <xf numFmtId="187" fontId="34" fillId="0" borderId="0" applyFont="0" applyFill="0" applyBorder="0" applyAlignment="0" applyProtection="0"/>
    <xf numFmtId="169" fontId="34" fillId="0" borderId="0" applyFont="0" applyFill="0" applyBorder="0" applyAlignment="0" applyProtection="0"/>
    <xf numFmtId="178" fontId="34" fillId="0" borderId="0" applyFont="0" applyFill="0" applyBorder="0" applyAlignment="0" applyProtection="0"/>
    <xf numFmtId="192" fontId="34" fillId="0" borderId="0" applyFont="0" applyFill="0" applyBorder="0" applyAlignment="0" applyProtection="0"/>
    <xf numFmtId="190" fontId="34" fillId="0" borderId="0" applyFont="0" applyFill="0" applyBorder="0" applyAlignment="0" applyProtection="0"/>
    <xf numFmtId="169" fontId="34" fillId="0" borderId="0" applyFont="0" applyFill="0" applyBorder="0" applyAlignment="0" applyProtection="0"/>
    <xf numFmtId="190" fontId="34" fillId="0" borderId="0" applyFont="0" applyFill="0" applyBorder="0" applyAlignment="0" applyProtection="0"/>
    <xf numFmtId="187" fontId="34" fillId="0" borderId="0" applyFont="0" applyFill="0" applyBorder="0" applyAlignment="0" applyProtection="0"/>
    <xf numFmtId="190" fontId="34" fillId="0" borderId="0" applyFont="0" applyFill="0" applyBorder="0" applyAlignment="0" applyProtection="0"/>
    <xf numFmtId="187" fontId="34" fillId="0" borderId="0" applyFont="0" applyFill="0" applyBorder="0" applyAlignment="0" applyProtection="0"/>
    <xf numFmtId="193" fontId="34" fillId="0" borderId="0" applyFont="0" applyFill="0" applyBorder="0" applyAlignment="0" applyProtection="0"/>
    <xf numFmtId="194" fontId="34" fillId="0" borderId="0" applyFont="0" applyFill="0" applyBorder="0" applyAlignment="0" applyProtection="0"/>
    <xf numFmtId="178" fontId="26" fillId="0" borderId="0" applyFont="0" applyFill="0" applyBorder="0" applyAlignment="0" applyProtection="0"/>
    <xf numFmtId="192" fontId="34" fillId="0" borderId="0" applyFont="0" applyFill="0" applyBorder="0" applyAlignment="0" applyProtection="0"/>
    <xf numFmtId="169" fontId="34" fillId="0" borderId="0" applyFont="0" applyFill="0" applyBorder="0" applyAlignment="0" applyProtection="0"/>
    <xf numFmtId="169" fontId="34" fillId="0" borderId="0" applyFont="0" applyFill="0" applyBorder="0" applyAlignment="0" applyProtection="0"/>
    <xf numFmtId="169" fontId="34" fillId="0" borderId="0" applyFont="0" applyFill="0" applyBorder="0" applyAlignment="0" applyProtection="0"/>
    <xf numFmtId="169" fontId="34" fillId="0" borderId="0" applyFont="0" applyFill="0" applyBorder="0" applyAlignment="0" applyProtection="0"/>
    <xf numFmtId="191" fontId="34" fillId="0" borderId="0" applyFont="0" applyFill="0" applyBorder="0" applyAlignment="0" applyProtection="0"/>
    <xf numFmtId="187" fontId="34" fillId="0" borderId="0" applyFont="0" applyFill="0" applyBorder="0" applyAlignment="0" applyProtection="0"/>
    <xf numFmtId="182" fontId="34" fillId="0" borderId="0" applyFont="0" applyFill="0" applyBorder="0" applyAlignment="0" applyProtection="0"/>
    <xf numFmtId="199" fontId="34" fillId="0" borderId="0" applyFont="0" applyFill="0" applyBorder="0" applyAlignment="0" applyProtection="0"/>
    <xf numFmtId="167" fontId="34" fillId="0" borderId="0" applyFont="0" applyFill="0" applyBorder="0" applyAlignment="0" applyProtection="0"/>
    <xf numFmtId="177" fontId="34" fillId="0" borderId="0" applyFont="0" applyFill="0" applyBorder="0" applyAlignment="0" applyProtection="0"/>
    <xf numFmtId="41" fontId="34" fillId="0" borderId="0" applyFont="0" applyFill="0" applyBorder="0" applyAlignment="0" applyProtection="0"/>
    <xf numFmtId="200" fontId="34" fillId="0" borderId="0" applyFont="0" applyFill="0" applyBorder="0" applyAlignment="0" applyProtection="0"/>
    <xf numFmtId="201" fontId="34" fillId="0" borderId="0" applyFont="0" applyFill="0" applyBorder="0" applyAlignment="0" applyProtection="0"/>
    <xf numFmtId="182" fontId="34" fillId="0" borderId="0" applyFont="0" applyFill="0" applyBorder="0" applyAlignment="0" applyProtection="0"/>
    <xf numFmtId="201" fontId="34" fillId="0" borderId="0" applyFont="0" applyFill="0" applyBorder="0" applyAlignment="0" applyProtection="0"/>
    <xf numFmtId="41" fontId="34" fillId="0" borderId="0" applyFont="0" applyFill="0" applyBorder="0" applyAlignment="0" applyProtection="0"/>
    <xf numFmtId="202" fontId="34" fillId="0" borderId="0" applyFont="0" applyFill="0" applyBorder="0" applyAlignment="0" applyProtection="0"/>
    <xf numFmtId="167" fontId="34" fillId="0" borderId="0" applyFont="0" applyFill="0" applyBorder="0" applyAlignment="0" applyProtection="0"/>
    <xf numFmtId="177" fontId="34" fillId="0" borderId="0" applyFont="0" applyFill="0" applyBorder="0" applyAlignment="0" applyProtection="0"/>
    <xf numFmtId="177" fontId="34" fillId="0" borderId="0" applyFont="0" applyFill="0" applyBorder="0" applyAlignment="0" applyProtection="0"/>
    <xf numFmtId="177" fontId="34" fillId="0" borderId="0" applyFont="0" applyFill="0" applyBorder="0" applyAlignment="0" applyProtection="0"/>
    <xf numFmtId="167" fontId="34" fillId="0" borderId="0" applyFont="0" applyFill="0" applyBorder="0" applyAlignment="0" applyProtection="0"/>
    <xf numFmtId="182" fontId="34" fillId="0" borderId="0" applyFont="0" applyFill="0" applyBorder="0" applyAlignment="0" applyProtection="0"/>
    <xf numFmtId="203"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77" fontId="34" fillId="0" borderId="0" applyFont="0" applyFill="0" applyBorder="0" applyAlignment="0" applyProtection="0"/>
    <xf numFmtId="201" fontId="34" fillId="0" borderId="0" applyFont="0" applyFill="0" applyBorder="0" applyAlignment="0" applyProtection="0"/>
    <xf numFmtId="167" fontId="34" fillId="0" borderId="0" applyFont="0" applyFill="0" applyBorder="0" applyAlignment="0" applyProtection="0"/>
    <xf numFmtId="200"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177" fontId="34" fillId="0" borderId="0" applyFont="0" applyFill="0" applyBorder="0" applyAlignment="0" applyProtection="0"/>
    <xf numFmtId="41" fontId="34" fillId="0" borderId="0" applyFont="0" applyFill="0" applyBorder="0" applyAlignment="0" applyProtection="0"/>
    <xf numFmtId="182" fontId="34" fillId="0" borderId="0" applyFont="0" applyFill="0" applyBorder="0" applyAlignment="0" applyProtection="0"/>
    <xf numFmtId="182" fontId="26" fillId="0" borderId="0" applyFont="0" applyFill="0" applyBorder="0" applyAlignment="0" applyProtection="0"/>
    <xf numFmtId="177" fontId="34" fillId="0" borderId="0" applyFont="0" applyFill="0" applyBorder="0" applyAlignment="0" applyProtection="0"/>
    <xf numFmtId="177" fontId="34" fillId="0" borderId="0" applyFont="0" applyFill="0" applyBorder="0" applyAlignment="0" applyProtection="0"/>
    <xf numFmtId="177" fontId="34" fillId="0" borderId="0" applyFont="0" applyFill="0" applyBorder="0" applyAlignment="0" applyProtection="0"/>
    <xf numFmtId="202" fontId="34" fillId="0" borderId="0" applyFont="0" applyFill="0" applyBorder="0" applyAlignment="0" applyProtection="0"/>
    <xf numFmtId="182" fontId="34" fillId="0" borderId="0" applyFont="0" applyFill="0" applyBorder="0" applyAlignment="0" applyProtection="0"/>
    <xf numFmtId="204" fontId="34" fillId="0" borderId="0" applyFont="0" applyFill="0" applyBorder="0" applyAlignment="0" applyProtection="0"/>
    <xf numFmtId="182" fontId="34" fillId="0" borderId="0" applyFont="0" applyFill="0" applyBorder="0" applyAlignment="0" applyProtection="0"/>
    <xf numFmtId="203" fontId="34" fillId="0" borderId="0" applyFont="0" applyFill="0" applyBorder="0" applyAlignment="0" applyProtection="0"/>
    <xf numFmtId="182" fontId="34" fillId="0" borderId="0" applyFont="0" applyFill="0" applyBorder="0" applyAlignment="0" applyProtection="0"/>
    <xf numFmtId="182" fontId="34" fillId="0" borderId="0" applyFont="0" applyFill="0" applyBorder="0" applyAlignment="0" applyProtection="0"/>
    <xf numFmtId="182" fontId="34" fillId="0" borderId="0" applyFont="0" applyFill="0" applyBorder="0" applyAlignment="0" applyProtection="0"/>
    <xf numFmtId="182" fontId="34" fillId="0" borderId="0" applyFont="0" applyFill="0" applyBorder="0" applyAlignment="0" applyProtection="0"/>
    <xf numFmtId="182" fontId="34" fillId="0" borderId="0" applyFont="0" applyFill="0" applyBorder="0" applyAlignment="0" applyProtection="0"/>
    <xf numFmtId="182" fontId="34" fillId="0" borderId="0" applyFont="0" applyFill="0" applyBorder="0" applyAlignment="0" applyProtection="0"/>
    <xf numFmtId="182" fontId="34" fillId="0" borderId="0" applyFont="0" applyFill="0" applyBorder="0" applyAlignment="0" applyProtection="0"/>
    <xf numFmtId="182" fontId="34" fillId="0" borderId="0" applyFont="0" applyFill="0" applyBorder="0" applyAlignment="0" applyProtection="0"/>
    <xf numFmtId="182" fontId="34" fillId="0" borderId="0" applyFont="0" applyFill="0" applyBorder="0" applyAlignment="0" applyProtection="0"/>
    <xf numFmtId="41" fontId="34" fillId="0" borderId="0" applyFont="0" applyFill="0" applyBorder="0" applyAlignment="0" applyProtection="0"/>
    <xf numFmtId="167" fontId="34" fillId="0" borderId="0" applyFont="0" applyFill="0" applyBorder="0" applyAlignment="0" applyProtection="0"/>
    <xf numFmtId="177" fontId="34" fillId="0" borderId="0" applyFont="0" applyFill="0" applyBorder="0" applyAlignment="0" applyProtection="0"/>
    <xf numFmtId="167" fontId="34" fillId="0" borderId="0" applyFont="0" applyFill="0" applyBorder="0" applyAlignment="0" applyProtection="0"/>
    <xf numFmtId="177" fontId="34" fillId="0" borderId="0" applyFont="0" applyFill="0" applyBorder="0" applyAlignment="0" applyProtection="0"/>
    <xf numFmtId="167" fontId="34" fillId="0" borderId="0" applyFont="0" applyFill="0" applyBorder="0" applyAlignment="0" applyProtection="0"/>
    <xf numFmtId="182" fontId="34" fillId="0" borderId="0" applyFont="0" applyFill="0" applyBorder="0" applyAlignment="0" applyProtection="0"/>
    <xf numFmtId="177" fontId="34" fillId="0" borderId="0" applyFont="0" applyFill="0" applyBorder="0" applyAlignment="0" applyProtection="0"/>
    <xf numFmtId="167" fontId="34" fillId="0" borderId="0" applyFont="0" applyFill="0" applyBorder="0" applyAlignment="0" applyProtection="0"/>
    <xf numFmtId="182" fontId="34" fillId="0" borderId="0" applyFont="0" applyFill="0" applyBorder="0" applyAlignment="0" applyProtection="0"/>
    <xf numFmtId="167" fontId="34" fillId="0" borderId="0" applyFont="0" applyFill="0" applyBorder="0" applyAlignment="0" applyProtection="0"/>
    <xf numFmtId="177" fontId="34" fillId="0" borderId="0" applyFont="0" applyFill="0" applyBorder="0" applyAlignment="0" applyProtection="0"/>
    <xf numFmtId="203" fontId="34" fillId="0" borderId="0" applyFont="0" applyFill="0" applyBorder="0" applyAlignment="0" applyProtection="0"/>
    <xf numFmtId="41" fontId="34" fillId="0" borderId="0" applyFont="0" applyFill="0" applyBorder="0" applyAlignment="0" applyProtection="0"/>
    <xf numFmtId="203" fontId="34" fillId="0" borderId="0" applyFont="0" applyFill="0" applyBorder="0" applyAlignment="0" applyProtection="0"/>
    <xf numFmtId="167" fontId="34" fillId="0" borderId="0" applyFont="0" applyFill="0" applyBorder="0" applyAlignment="0" applyProtection="0"/>
    <xf numFmtId="182" fontId="34" fillId="0" borderId="0" applyFont="0" applyFill="0" applyBorder="0" applyAlignment="0" applyProtection="0"/>
    <xf numFmtId="202" fontId="34" fillId="0" borderId="0" applyFont="0" applyFill="0" applyBorder="0" applyAlignment="0" applyProtection="0"/>
    <xf numFmtId="182" fontId="34" fillId="0" borderId="0" applyFont="0" applyFill="0" applyBorder="0" applyAlignment="0" applyProtection="0"/>
    <xf numFmtId="167" fontId="34" fillId="0" borderId="0" applyFont="0" applyFill="0" applyBorder="0" applyAlignment="0" applyProtection="0"/>
    <xf numFmtId="177" fontId="34" fillId="0" borderId="0" applyFont="0" applyFill="0" applyBorder="0" applyAlignment="0" applyProtection="0"/>
    <xf numFmtId="203" fontId="34" fillId="0" borderId="0" applyFont="0" applyFill="0" applyBorder="0" applyAlignment="0" applyProtection="0"/>
    <xf numFmtId="201" fontId="34" fillId="0" borderId="0" applyFont="0" applyFill="0" applyBorder="0" applyAlignment="0" applyProtection="0"/>
    <xf numFmtId="167" fontId="34" fillId="0" borderId="0" applyFont="0" applyFill="0" applyBorder="0" applyAlignment="0" applyProtection="0"/>
    <xf numFmtId="201" fontId="34" fillId="0" borderId="0" applyFont="0" applyFill="0" applyBorder="0" applyAlignment="0" applyProtection="0"/>
    <xf numFmtId="182" fontId="34" fillId="0" borderId="0" applyFont="0" applyFill="0" applyBorder="0" applyAlignment="0" applyProtection="0"/>
    <xf numFmtId="201" fontId="34" fillId="0" borderId="0" applyFont="0" applyFill="0" applyBorder="0" applyAlignment="0" applyProtection="0"/>
    <xf numFmtId="182" fontId="34" fillId="0" borderId="0" applyFont="0" applyFill="0" applyBorder="0" applyAlignment="0" applyProtection="0"/>
    <xf numFmtId="205" fontId="34" fillId="0" borderId="0" applyFont="0" applyFill="0" applyBorder="0" applyAlignment="0" applyProtection="0"/>
    <xf numFmtId="206" fontId="34" fillId="0" borderId="0" applyFont="0" applyFill="0" applyBorder="0" applyAlignment="0" applyProtection="0"/>
    <xf numFmtId="203"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202" fontId="34" fillId="0" borderId="0" applyFont="0" applyFill="0" applyBorder="0" applyAlignment="0" applyProtection="0"/>
    <xf numFmtId="182" fontId="34" fillId="0" borderId="0" applyFont="0" applyFill="0" applyBorder="0" applyAlignment="0" applyProtection="0"/>
    <xf numFmtId="180"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85"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85" fontId="34" fillId="0" borderId="0" applyFont="0" applyFill="0" applyBorder="0" applyAlignment="0" applyProtection="0"/>
    <xf numFmtId="172" fontId="26" fillId="0" borderId="0" applyFont="0" applyFill="0" applyBorder="0" applyAlignment="0" applyProtection="0"/>
    <xf numFmtId="183" fontId="34" fillId="0" borderId="0" applyFont="0" applyFill="0" applyBorder="0" applyAlignment="0" applyProtection="0"/>
    <xf numFmtId="184" fontId="34" fillId="0" borderId="0" applyFont="0" applyFill="0" applyBorder="0" applyAlignment="0" applyProtection="0"/>
    <xf numFmtId="184" fontId="34" fillId="0" borderId="0" applyFont="0" applyFill="0" applyBorder="0" applyAlignment="0" applyProtection="0"/>
    <xf numFmtId="184" fontId="34" fillId="0" borderId="0" applyFont="0" applyFill="0" applyBorder="0" applyAlignment="0" applyProtection="0"/>
    <xf numFmtId="180" fontId="34" fillId="0" borderId="0" applyFont="0" applyFill="0" applyBorder="0" applyAlignment="0" applyProtection="0"/>
    <xf numFmtId="185"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85" fontId="34" fillId="0" borderId="0" applyFont="0" applyFill="0" applyBorder="0" applyAlignment="0" applyProtection="0"/>
    <xf numFmtId="166" fontId="34" fillId="0" borderId="0" applyFont="0" applyFill="0" applyBorder="0" applyAlignment="0" applyProtection="0"/>
    <xf numFmtId="185"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80" fontId="34" fillId="0" borderId="0" applyFont="0" applyFill="0" applyBorder="0" applyAlignment="0" applyProtection="0"/>
    <xf numFmtId="166" fontId="34" fillId="0" borderId="0" applyFont="0" applyFill="0" applyBorder="0" applyAlignment="0" applyProtection="0"/>
    <xf numFmtId="183"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85" fontId="34" fillId="0" borderId="0" applyFont="0" applyFill="0" applyBorder="0" applyAlignment="0" applyProtection="0"/>
    <xf numFmtId="172" fontId="34" fillId="0" borderId="0" applyFont="0" applyFill="0" applyBorder="0" applyAlignment="0" applyProtection="0"/>
    <xf numFmtId="195" fontId="34" fillId="0" borderId="0" applyFont="0" applyFill="0" applyBorder="0" applyAlignment="0" applyProtection="0"/>
    <xf numFmtId="195" fontId="34" fillId="0" borderId="0" applyFont="0" applyFill="0" applyBorder="0" applyAlignment="0" applyProtection="0"/>
    <xf numFmtId="195" fontId="34" fillId="0" borderId="0" applyFont="0" applyFill="0" applyBorder="0" applyAlignment="0" applyProtection="0"/>
    <xf numFmtId="195" fontId="34" fillId="0" borderId="0" applyFont="0" applyFill="0" applyBorder="0" applyAlignment="0" applyProtection="0"/>
    <xf numFmtId="172" fontId="26" fillId="0" borderId="0" applyFont="0" applyFill="0" applyBorder="0" applyAlignment="0" applyProtection="0"/>
    <xf numFmtId="196" fontId="49" fillId="0" borderId="0" applyFont="0" applyFill="0" applyBorder="0" applyAlignment="0" applyProtection="0"/>
    <xf numFmtId="197" fontId="34" fillId="0" borderId="0" applyFont="0" applyFill="0" applyBorder="0" applyAlignment="0" applyProtection="0"/>
    <xf numFmtId="195" fontId="34" fillId="0" borderId="0" applyFont="0" applyFill="0" applyBorder="0" applyAlignment="0" applyProtection="0"/>
    <xf numFmtId="195" fontId="34" fillId="0" borderId="0" applyFont="0" applyFill="0" applyBorder="0" applyAlignment="0" applyProtection="0"/>
    <xf numFmtId="195" fontId="34" fillId="0" borderId="0" applyFont="0" applyFill="0" applyBorder="0" applyAlignment="0" applyProtection="0"/>
    <xf numFmtId="195" fontId="34" fillId="0" borderId="0" applyFont="0" applyFill="0" applyBorder="0" applyAlignment="0" applyProtection="0"/>
    <xf numFmtId="172" fontId="34" fillId="0" borderId="0" applyFont="0" applyFill="0" applyBorder="0" applyAlignment="0" applyProtection="0"/>
    <xf numFmtId="198" fontId="34" fillId="0" borderId="0" applyFont="0" applyFill="0" applyBorder="0" applyAlignment="0" applyProtection="0"/>
    <xf numFmtId="177" fontId="26" fillId="0" borderId="0" applyFont="0" applyFill="0" applyBorder="0" applyAlignment="0" applyProtection="0"/>
    <xf numFmtId="185" fontId="34" fillId="0" borderId="0" applyFont="0" applyFill="0" applyBorder="0" applyAlignment="0" applyProtection="0"/>
    <xf numFmtId="166" fontId="34" fillId="0" borderId="0" applyFont="0" applyFill="0" applyBorder="0" applyAlignment="0" applyProtection="0"/>
    <xf numFmtId="180" fontId="34" fillId="0" borderId="0" applyFont="0" applyFill="0" applyBorder="0" applyAlignment="0" applyProtection="0"/>
    <xf numFmtId="166" fontId="34" fillId="0" borderId="0" applyFont="0" applyFill="0" applyBorder="0" applyAlignment="0" applyProtection="0"/>
    <xf numFmtId="178" fontId="26" fillId="0" borderId="0" applyFont="0" applyFill="0" applyBorder="0" applyAlignment="0" applyProtection="0"/>
    <xf numFmtId="182" fontId="34" fillId="0" borderId="0" applyFont="0" applyFill="0" applyBorder="0" applyAlignment="0" applyProtection="0"/>
    <xf numFmtId="199" fontId="34" fillId="0" borderId="0" applyFont="0" applyFill="0" applyBorder="0" applyAlignment="0" applyProtection="0"/>
    <xf numFmtId="167" fontId="34" fillId="0" borderId="0" applyFont="0" applyFill="0" applyBorder="0" applyAlignment="0" applyProtection="0"/>
    <xf numFmtId="177" fontId="34" fillId="0" borderId="0" applyFont="0" applyFill="0" applyBorder="0" applyAlignment="0" applyProtection="0"/>
    <xf numFmtId="41" fontId="34" fillId="0" borderId="0" applyFont="0" applyFill="0" applyBorder="0" applyAlignment="0" applyProtection="0"/>
    <xf numFmtId="200" fontId="34" fillId="0" borderId="0" applyFont="0" applyFill="0" applyBorder="0" applyAlignment="0" applyProtection="0"/>
    <xf numFmtId="201" fontId="34" fillId="0" borderId="0" applyFont="0" applyFill="0" applyBorder="0" applyAlignment="0" applyProtection="0"/>
    <xf numFmtId="182" fontId="34" fillId="0" borderId="0" applyFont="0" applyFill="0" applyBorder="0" applyAlignment="0" applyProtection="0"/>
    <xf numFmtId="201" fontId="34" fillId="0" borderId="0" applyFont="0" applyFill="0" applyBorder="0" applyAlignment="0" applyProtection="0"/>
    <xf numFmtId="41" fontId="34" fillId="0" borderId="0" applyFont="0" applyFill="0" applyBorder="0" applyAlignment="0" applyProtection="0"/>
    <xf numFmtId="202" fontId="34" fillId="0" borderId="0" applyFont="0" applyFill="0" applyBorder="0" applyAlignment="0" applyProtection="0"/>
    <xf numFmtId="167" fontId="34" fillId="0" borderId="0" applyFont="0" applyFill="0" applyBorder="0" applyAlignment="0" applyProtection="0"/>
    <xf numFmtId="177" fontId="34" fillId="0" borderId="0" applyFont="0" applyFill="0" applyBorder="0" applyAlignment="0" applyProtection="0"/>
    <xf numFmtId="177" fontId="34" fillId="0" borderId="0" applyFont="0" applyFill="0" applyBorder="0" applyAlignment="0" applyProtection="0"/>
    <xf numFmtId="177" fontId="34" fillId="0" borderId="0" applyFont="0" applyFill="0" applyBorder="0" applyAlignment="0" applyProtection="0"/>
    <xf numFmtId="167" fontId="34" fillId="0" borderId="0" applyFont="0" applyFill="0" applyBorder="0" applyAlignment="0" applyProtection="0"/>
    <xf numFmtId="182" fontId="34" fillId="0" borderId="0" applyFont="0" applyFill="0" applyBorder="0" applyAlignment="0" applyProtection="0"/>
    <xf numFmtId="203"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77" fontId="34" fillId="0" borderId="0" applyFont="0" applyFill="0" applyBorder="0" applyAlignment="0" applyProtection="0"/>
    <xf numFmtId="201" fontId="34" fillId="0" borderId="0" applyFont="0" applyFill="0" applyBorder="0" applyAlignment="0" applyProtection="0"/>
    <xf numFmtId="167" fontId="34" fillId="0" borderId="0" applyFont="0" applyFill="0" applyBorder="0" applyAlignment="0" applyProtection="0"/>
    <xf numFmtId="200"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177" fontId="34" fillId="0" borderId="0" applyFont="0" applyFill="0" applyBorder="0" applyAlignment="0" applyProtection="0"/>
    <xf numFmtId="41" fontId="34" fillId="0" borderId="0" applyFont="0" applyFill="0" applyBorder="0" applyAlignment="0" applyProtection="0"/>
    <xf numFmtId="182" fontId="34" fillId="0" borderId="0" applyFont="0" applyFill="0" applyBorder="0" applyAlignment="0" applyProtection="0"/>
    <xf numFmtId="182" fontId="26" fillId="0" borderId="0" applyFont="0" applyFill="0" applyBorder="0" applyAlignment="0" applyProtection="0"/>
    <xf numFmtId="177" fontId="34" fillId="0" borderId="0" applyFont="0" applyFill="0" applyBorder="0" applyAlignment="0" applyProtection="0"/>
    <xf numFmtId="177" fontId="34" fillId="0" borderId="0" applyFont="0" applyFill="0" applyBorder="0" applyAlignment="0" applyProtection="0"/>
    <xf numFmtId="177" fontId="34" fillId="0" borderId="0" applyFont="0" applyFill="0" applyBorder="0" applyAlignment="0" applyProtection="0"/>
    <xf numFmtId="202" fontId="34" fillId="0" borderId="0" applyFont="0" applyFill="0" applyBorder="0" applyAlignment="0" applyProtection="0"/>
    <xf numFmtId="182" fontId="34" fillId="0" borderId="0" applyFont="0" applyFill="0" applyBorder="0" applyAlignment="0" applyProtection="0"/>
    <xf numFmtId="204" fontId="34" fillId="0" borderId="0" applyFont="0" applyFill="0" applyBorder="0" applyAlignment="0" applyProtection="0"/>
    <xf numFmtId="182" fontId="34" fillId="0" borderId="0" applyFont="0" applyFill="0" applyBorder="0" applyAlignment="0" applyProtection="0"/>
    <xf numFmtId="203" fontId="34" fillId="0" borderId="0" applyFont="0" applyFill="0" applyBorder="0" applyAlignment="0" applyProtection="0"/>
    <xf numFmtId="182" fontId="34" fillId="0" borderId="0" applyFont="0" applyFill="0" applyBorder="0" applyAlignment="0" applyProtection="0"/>
    <xf numFmtId="182" fontId="34" fillId="0" borderId="0" applyFont="0" applyFill="0" applyBorder="0" applyAlignment="0" applyProtection="0"/>
    <xf numFmtId="182" fontId="34" fillId="0" borderId="0" applyFont="0" applyFill="0" applyBorder="0" applyAlignment="0" applyProtection="0"/>
    <xf numFmtId="182" fontId="34" fillId="0" borderId="0" applyFont="0" applyFill="0" applyBorder="0" applyAlignment="0" applyProtection="0"/>
    <xf numFmtId="182" fontId="34" fillId="0" borderId="0" applyFont="0" applyFill="0" applyBorder="0" applyAlignment="0" applyProtection="0"/>
    <xf numFmtId="182" fontId="34" fillId="0" borderId="0" applyFont="0" applyFill="0" applyBorder="0" applyAlignment="0" applyProtection="0"/>
    <xf numFmtId="182" fontId="34" fillId="0" borderId="0" applyFont="0" applyFill="0" applyBorder="0" applyAlignment="0" applyProtection="0"/>
    <xf numFmtId="182" fontId="34" fillId="0" borderId="0" applyFont="0" applyFill="0" applyBorder="0" applyAlignment="0" applyProtection="0"/>
    <xf numFmtId="182" fontId="34" fillId="0" borderId="0" applyFont="0" applyFill="0" applyBorder="0" applyAlignment="0" applyProtection="0"/>
    <xf numFmtId="41" fontId="34" fillId="0" borderId="0" applyFont="0" applyFill="0" applyBorder="0" applyAlignment="0" applyProtection="0"/>
    <xf numFmtId="167" fontId="34" fillId="0" borderId="0" applyFont="0" applyFill="0" applyBorder="0" applyAlignment="0" applyProtection="0"/>
    <xf numFmtId="177" fontId="34" fillId="0" borderId="0" applyFont="0" applyFill="0" applyBorder="0" applyAlignment="0" applyProtection="0"/>
    <xf numFmtId="167" fontId="34" fillId="0" borderId="0" applyFont="0" applyFill="0" applyBorder="0" applyAlignment="0" applyProtection="0"/>
    <xf numFmtId="177" fontId="34" fillId="0" borderId="0" applyFont="0" applyFill="0" applyBorder="0" applyAlignment="0" applyProtection="0"/>
    <xf numFmtId="167" fontId="34" fillId="0" borderId="0" applyFont="0" applyFill="0" applyBorder="0" applyAlignment="0" applyProtection="0"/>
    <xf numFmtId="182" fontId="34" fillId="0" borderId="0" applyFont="0" applyFill="0" applyBorder="0" applyAlignment="0" applyProtection="0"/>
    <xf numFmtId="177" fontId="34" fillId="0" borderId="0" applyFont="0" applyFill="0" applyBorder="0" applyAlignment="0" applyProtection="0"/>
    <xf numFmtId="167" fontId="34" fillId="0" borderId="0" applyFont="0" applyFill="0" applyBorder="0" applyAlignment="0" applyProtection="0"/>
    <xf numFmtId="182" fontId="34" fillId="0" borderId="0" applyFont="0" applyFill="0" applyBorder="0" applyAlignment="0" applyProtection="0"/>
    <xf numFmtId="167" fontId="34" fillId="0" borderId="0" applyFont="0" applyFill="0" applyBorder="0" applyAlignment="0" applyProtection="0"/>
    <xf numFmtId="177" fontId="34" fillId="0" borderId="0" applyFont="0" applyFill="0" applyBorder="0" applyAlignment="0" applyProtection="0"/>
    <xf numFmtId="203" fontId="34" fillId="0" borderId="0" applyFont="0" applyFill="0" applyBorder="0" applyAlignment="0" applyProtection="0"/>
    <xf numFmtId="41" fontId="34" fillId="0" borderId="0" applyFont="0" applyFill="0" applyBorder="0" applyAlignment="0" applyProtection="0"/>
    <xf numFmtId="203" fontId="34" fillId="0" borderId="0" applyFont="0" applyFill="0" applyBorder="0" applyAlignment="0" applyProtection="0"/>
    <xf numFmtId="167" fontId="34" fillId="0" borderId="0" applyFont="0" applyFill="0" applyBorder="0" applyAlignment="0" applyProtection="0"/>
    <xf numFmtId="182" fontId="34" fillId="0" borderId="0" applyFont="0" applyFill="0" applyBorder="0" applyAlignment="0" applyProtection="0"/>
    <xf numFmtId="202" fontId="34" fillId="0" borderId="0" applyFont="0" applyFill="0" applyBorder="0" applyAlignment="0" applyProtection="0"/>
    <xf numFmtId="182" fontId="34" fillId="0" borderId="0" applyFont="0" applyFill="0" applyBorder="0" applyAlignment="0" applyProtection="0"/>
    <xf numFmtId="167" fontId="34" fillId="0" borderId="0" applyFont="0" applyFill="0" applyBorder="0" applyAlignment="0" applyProtection="0"/>
    <xf numFmtId="177" fontId="34" fillId="0" borderId="0" applyFont="0" applyFill="0" applyBorder="0" applyAlignment="0" applyProtection="0"/>
    <xf numFmtId="203" fontId="34" fillId="0" borderId="0" applyFont="0" applyFill="0" applyBorder="0" applyAlignment="0" applyProtection="0"/>
    <xf numFmtId="201" fontId="34" fillId="0" borderId="0" applyFont="0" applyFill="0" applyBorder="0" applyAlignment="0" applyProtection="0"/>
    <xf numFmtId="167" fontId="34" fillId="0" borderId="0" applyFont="0" applyFill="0" applyBorder="0" applyAlignment="0" applyProtection="0"/>
    <xf numFmtId="201" fontId="34" fillId="0" borderId="0" applyFont="0" applyFill="0" applyBorder="0" applyAlignment="0" applyProtection="0"/>
    <xf numFmtId="182" fontId="34" fillId="0" borderId="0" applyFont="0" applyFill="0" applyBorder="0" applyAlignment="0" applyProtection="0"/>
    <xf numFmtId="201" fontId="34" fillId="0" borderId="0" applyFont="0" applyFill="0" applyBorder="0" applyAlignment="0" applyProtection="0"/>
    <xf numFmtId="182" fontId="34" fillId="0" borderId="0" applyFont="0" applyFill="0" applyBorder="0" applyAlignment="0" applyProtection="0"/>
    <xf numFmtId="205" fontId="34" fillId="0" borderId="0" applyFont="0" applyFill="0" applyBorder="0" applyAlignment="0" applyProtection="0"/>
    <xf numFmtId="206" fontId="34" fillId="0" borderId="0" applyFont="0" applyFill="0" applyBorder="0" applyAlignment="0" applyProtection="0"/>
    <xf numFmtId="203"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202" fontId="34" fillId="0" borderId="0" applyFont="0" applyFill="0" applyBorder="0" applyAlignment="0" applyProtection="0"/>
    <xf numFmtId="182" fontId="34" fillId="0" borderId="0" applyFont="0" applyFill="0" applyBorder="0" applyAlignment="0" applyProtection="0"/>
    <xf numFmtId="187" fontId="34" fillId="0" borderId="0" applyFont="0" applyFill="0" applyBorder="0" applyAlignment="0" applyProtection="0"/>
    <xf numFmtId="188" fontId="34" fillId="0" borderId="0" applyFont="0" applyFill="0" applyBorder="0" applyAlignment="0" applyProtection="0"/>
    <xf numFmtId="169" fontId="34" fillId="0" borderId="0" applyFont="0" applyFill="0" applyBorder="0" applyAlignment="0" applyProtection="0"/>
    <xf numFmtId="178" fontId="34" fillId="0" borderId="0" applyFont="0" applyFill="0" applyBorder="0" applyAlignment="0" applyProtection="0"/>
    <xf numFmtId="43" fontId="34" fillId="0" borderId="0" applyFont="0" applyFill="0" applyBorder="0" applyAlignment="0" applyProtection="0"/>
    <xf numFmtId="189" fontId="34" fillId="0" borderId="0" applyFont="0" applyFill="0" applyBorder="0" applyAlignment="0" applyProtection="0"/>
    <xf numFmtId="190" fontId="34" fillId="0" borderId="0" applyFont="0" applyFill="0" applyBorder="0" applyAlignment="0" applyProtection="0"/>
    <xf numFmtId="187" fontId="34" fillId="0" borderId="0" applyFont="0" applyFill="0" applyBorder="0" applyAlignment="0" applyProtection="0"/>
    <xf numFmtId="190" fontId="34" fillId="0" borderId="0" applyFont="0" applyFill="0" applyBorder="0" applyAlignment="0" applyProtection="0"/>
    <xf numFmtId="43" fontId="34" fillId="0" borderId="0" applyFont="0" applyFill="0" applyBorder="0" applyAlignment="0" applyProtection="0"/>
    <xf numFmtId="191" fontId="34" fillId="0" borderId="0" applyFont="0" applyFill="0" applyBorder="0" applyAlignment="0" applyProtection="0"/>
    <xf numFmtId="169"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69" fontId="34" fillId="0" borderId="0" applyFont="0" applyFill="0" applyBorder="0" applyAlignment="0" applyProtection="0"/>
    <xf numFmtId="187" fontId="34" fillId="0" borderId="0" applyFont="0" applyFill="0" applyBorder="0" applyAlignment="0" applyProtection="0"/>
    <xf numFmtId="192" fontId="34" fillId="0" borderId="0" applyFont="0" applyFill="0" applyBorder="0" applyAlignment="0" applyProtection="0"/>
    <xf numFmtId="169" fontId="34" fillId="0" borderId="0" applyFont="0" applyFill="0" applyBorder="0" applyAlignment="0" applyProtection="0"/>
    <xf numFmtId="169" fontId="34" fillId="0" borderId="0" applyFont="0" applyFill="0" applyBorder="0" applyAlignment="0" applyProtection="0"/>
    <xf numFmtId="178" fontId="34" fillId="0" borderId="0" applyFont="0" applyFill="0" applyBorder="0" applyAlignment="0" applyProtection="0"/>
    <xf numFmtId="190" fontId="34" fillId="0" borderId="0" applyFont="0" applyFill="0" applyBorder="0" applyAlignment="0" applyProtection="0"/>
    <xf numFmtId="169" fontId="34" fillId="0" borderId="0" applyFont="0" applyFill="0" applyBorder="0" applyAlignment="0" applyProtection="0"/>
    <xf numFmtId="189"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8" fontId="34" fillId="0" borderId="0" applyFont="0" applyFill="0" applyBorder="0" applyAlignment="0" applyProtection="0"/>
    <xf numFmtId="43" fontId="34" fillId="0" borderId="0" applyFont="0" applyFill="0" applyBorder="0" applyAlignment="0" applyProtection="0"/>
    <xf numFmtId="187" fontId="34" fillId="0" borderId="0" applyFont="0" applyFill="0" applyBorder="0" applyAlignment="0" applyProtection="0"/>
    <xf numFmtId="0"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91"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92"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178" fontId="34" fillId="0" borderId="0" applyFont="0" applyFill="0" applyBorder="0" applyAlignment="0" applyProtection="0"/>
    <xf numFmtId="169" fontId="34" fillId="0" borderId="0" applyFont="0" applyFill="0" applyBorder="0" applyAlignment="0" applyProtection="0"/>
    <xf numFmtId="178" fontId="34" fillId="0" borderId="0" applyFont="0" applyFill="0" applyBorder="0" applyAlignment="0" applyProtection="0"/>
    <xf numFmtId="169" fontId="34" fillId="0" borderId="0" applyFont="0" applyFill="0" applyBorder="0" applyAlignment="0" applyProtection="0"/>
    <xf numFmtId="187" fontId="34" fillId="0" borderId="0" applyFont="0" applyFill="0" applyBorder="0" applyAlignment="0" applyProtection="0"/>
    <xf numFmtId="178" fontId="34" fillId="0" borderId="0" applyFont="0" applyFill="0" applyBorder="0" applyAlignment="0" applyProtection="0"/>
    <xf numFmtId="169" fontId="34" fillId="0" borderId="0" applyFont="0" applyFill="0" applyBorder="0" applyAlignment="0" applyProtection="0"/>
    <xf numFmtId="187" fontId="34" fillId="0" borderId="0" applyFont="0" applyFill="0" applyBorder="0" applyAlignment="0" applyProtection="0"/>
    <xf numFmtId="169" fontId="34" fillId="0" borderId="0" applyFont="0" applyFill="0" applyBorder="0" applyAlignment="0" applyProtection="0"/>
    <xf numFmtId="178" fontId="34" fillId="0" borderId="0" applyFont="0" applyFill="0" applyBorder="0" applyAlignment="0" applyProtection="0"/>
    <xf numFmtId="192" fontId="34" fillId="0" borderId="0" applyFont="0" applyFill="0" applyBorder="0" applyAlignment="0" applyProtection="0"/>
    <xf numFmtId="43" fontId="34" fillId="0" borderId="0" applyFont="0" applyFill="0" applyBorder="0" applyAlignment="0" applyProtection="0"/>
    <xf numFmtId="192" fontId="34" fillId="0" borderId="0" applyFont="0" applyFill="0" applyBorder="0" applyAlignment="0" applyProtection="0"/>
    <xf numFmtId="169" fontId="34" fillId="0" borderId="0" applyFont="0" applyFill="0" applyBorder="0" applyAlignment="0" applyProtection="0"/>
    <xf numFmtId="187" fontId="34" fillId="0" borderId="0" applyFont="0" applyFill="0" applyBorder="0" applyAlignment="0" applyProtection="0"/>
    <xf numFmtId="191" fontId="34" fillId="0" borderId="0" applyFont="0" applyFill="0" applyBorder="0" applyAlignment="0" applyProtection="0"/>
    <xf numFmtId="187" fontId="34" fillId="0" borderId="0" applyFont="0" applyFill="0" applyBorder="0" applyAlignment="0" applyProtection="0"/>
    <xf numFmtId="169" fontId="34" fillId="0" borderId="0" applyFont="0" applyFill="0" applyBorder="0" applyAlignment="0" applyProtection="0"/>
    <xf numFmtId="178" fontId="34" fillId="0" borderId="0" applyFont="0" applyFill="0" applyBorder="0" applyAlignment="0" applyProtection="0"/>
    <xf numFmtId="192" fontId="34" fillId="0" borderId="0" applyFont="0" applyFill="0" applyBorder="0" applyAlignment="0" applyProtection="0"/>
    <xf numFmtId="190" fontId="34" fillId="0" borderId="0" applyFont="0" applyFill="0" applyBorder="0" applyAlignment="0" applyProtection="0"/>
    <xf numFmtId="169" fontId="34" fillId="0" borderId="0" applyFont="0" applyFill="0" applyBorder="0" applyAlignment="0" applyProtection="0"/>
    <xf numFmtId="190" fontId="34" fillId="0" borderId="0" applyFont="0" applyFill="0" applyBorder="0" applyAlignment="0" applyProtection="0"/>
    <xf numFmtId="187" fontId="34" fillId="0" borderId="0" applyFont="0" applyFill="0" applyBorder="0" applyAlignment="0" applyProtection="0"/>
    <xf numFmtId="190" fontId="34" fillId="0" borderId="0" applyFont="0" applyFill="0" applyBorder="0" applyAlignment="0" applyProtection="0"/>
    <xf numFmtId="187" fontId="34" fillId="0" borderId="0" applyFont="0" applyFill="0" applyBorder="0" applyAlignment="0" applyProtection="0"/>
    <xf numFmtId="193" fontId="34" fillId="0" borderId="0" applyFont="0" applyFill="0" applyBorder="0" applyAlignment="0" applyProtection="0"/>
    <xf numFmtId="194" fontId="34" fillId="0" borderId="0" applyFont="0" applyFill="0" applyBorder="0" applyAlignment="0" applyProtection="0"/>
    <xf numFmtId="192" fontId="34" fillId="0" borderId="0" applyFont="0" applyFill="0" applyBorder="0" applyAlignment="0" applyProtection="0"/>
    <xf numFmtId="169" fontId="34" fillId="0" borderId="0" applyFont="0" applyFill="0" applyBorder="0" applyAlignment="0" applyProtection="0"/>
    <xf numFmtId="169" fontId="34" fillId="0" borderId="0" applyFont="0" applyFill="0" applyBorder="0" applyAlignment="0" applyProtection="0"/>
    <xf numFmtId="169" fontId="34" fillId="0" borderId="0" applyFont="0" applyFill="0" applyBorder="0" applyAlignment="0" applyProtection="0"/>
    <xf numFmtId="169" fontId="34" fillId="0" borderId="0" applyFont="0" applyFill="0" applyBorder="0" applyAlignment="0" applyProtection="0"/>
    <xf numFmtId="191" fontId="34" fillId="0" borderId="0" applyFont="0" applyFill="0" applyBorder="0" applyAlignment="0" applyProtection="0"/>
    <xf numFmtId="187" fontId="34" fillId="0" borderId="0" applyFont="0" applyFill="0" applyBorder="0" applyAlignment="0" applyProtection="0"/>
    <xf numFmtId="177" fontId="26" fillId="0" borderId="0" applyFont="0" applyFill="0" applyBorder="0" applyAlignment="0" applyProtection="0"/>
    <xf numFmtId="181" fontId="26" fillId="0" borderId="0" applyFont="0" applyFill="0" applyBorder="0" applyAlignment="0" applyProtection="0"/>
    <xf numFmtId="186" fontId="26" fillId="0" borderId="0" applyFont="0" applyFill="0" applyBorder="0" applyAlignment="0" applyProtection="0"/>
    <xf numFmtId="181" fontId="26" fillId="0" borderId="0" applyFont="0" applyFill="0" applyBorder="0" applyAlignment="0" applyProtection="0"/>
    <xf numFmtId="181" fontId="26" fillId="0" borderId="0" applyFont="0" applyFill="0" applyBorder="0" applyAlignment="0" applyProtection="0"/>
    <xf numFmtId="181" fontId="26" fillId="0" borderId="0" applyFont="0" applyFill="0" applyBorder="0" applyAlignment="0" applyProtection="0"/>
    <xf numFmtId="181" fontId="26" fillId="0" borderId="0" applyFont="0" applyFill="0" applyBorder="0" applyAlignment="0" applyProtection="0"/>
    <xf numFmtId="186" fontId="26" fillId="0" borderId="0" applyFont="0" applyFill="0" applyBorder="0" applyAlignment="0" applyProtection="0"/>
    <xf numFmtId="181" fontId="26" fillId="0" borderId="0" applyFont="0" applyFill="0" applyBorder="0" applyAlignment="0" applyProtection="0"/>
    <xf numFmtId="181" fontId="26" fillId="0" borderId="0" applyFont="0" applyFill="0" applyBorder="0" applyAlignment="0" applyProtection="0"/>
    <xf numFmtId="181" fontId="26" fillId="0" borderId="0" applyFont="0" applyFill="0" applyBorder="0" applyAlignment="0" applyProtection="0"/>
    <xf numFmtId="170" fontId="26" fillId="0" borderId="0" applyFont="0" applyFill="0" applyBorder="0" applyAlignment="0" applyProtection="0"/>
    <xf numFmtId="166" fontId="34" fillId="0" borderId="0" applyFont="0" applyFill="0" applyBorder="0" applyAlignment="0" applyProtection="0"/>
    <xf numFmtId="183"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85" fontId="34" fillId="0" borderId="0" applyFont="0" applyFill="0" applyBorder="0" applyAlignment="0" applyProtection="0"/>
    <xf numFmtId="172" fontId="34" fillId="0" borderId="0" applyFont="0" applyFill="0" applyBorder="0" applyAlignment="0" applyProtection="0"/>
    <xf numFmtId="195" fontId="34" fillId="0" borderId="0" applyFont="0" applyFill="0" applyBorder="0" applyAlignment="0" applyProtection="0"/>
    <xf numFmtId="195" fontId="34" fillId="0" borderId="0" applyFont="0" applyFill="0" applyBorder="0" applyAlignment="0" applyProtection="0"/>
    <xf numFmtId="195" fontId="34" fillId="0" borderId="0" applyFont="0" applyFill="0" applyBorder="0" applyAlignment="0" applyProtection="0"/>
    <xf numFmtId="195" fontId="34" fillId="0" borderId="0" applyFont="0" applyFill="0" applyBorder="0" applyAlignment="0" applyProtection="0"/>
    <xf numFmtId="172" fontId="26" fillId="0" borderId="0" applyFont="0" applyFill="0" applyBorder="0" applyAlignment="0" applyProtection="0"/>
    <xf numFmtId="196" fontId="49" fillId="0" borderId="0" applyFont="0" applyFill="0" applyBorder="0" applyAlignment="0" applyProtection="0"/>
    <xf numFmtId="197" fontId="34" fillId="0" borderId="0" applyFont="0" applyFill="0" applyBorder="0" applyAlignment="0" applyProtection="0"/>
    <xf numFmtId="195" fontId="34" fillId="0" borderId="0" applyFont="0" applyFill="0" applyBorder="0" applyAlignment="0" applyProtection="0"/>
    <xf numFmtId="195" fontId="34" fillId="0" borderId="0" applyFont="0" applyFill="0" applyBorder="0" applyAlignment="0" applyProtection="0"/>
    <xf numFmtId="195" fontId="34" fillId="0" borderId="0" applyFont="0" applyFill="0" applyBorder="0" applyAlignment="0" applyProtection="0"/>
    <xf numFmtId="195" fontId="34" fillId="0" borderId="0" applyFont="0" applyFill="0" applyBorder="0" applyAlignment="0" applyProtection="0"/>
    <xf numFmtId="172" fontId="34" fillId="0" borderId="0" applyFont="0" applyFill="0" applyBorder="0" applyAlignment="0" applyProtection="0"/>
    <xf numFmtId="0" fontId="45" fillId="0" borderId="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5" fillId="0" borderId="0"/>
    <xf numFmtId="0" fontId="45" fillId="0" borderId="0"/>
    <xf numFmtId="183"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0" fontId="45" fillId="0" borderId="0"/>
    <xf numFmtId="198"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77" fontId="26" fillId="0" borderId="0" applyFont="0" applyFill="0" applyBorder="0" applyAlignment="0" applyProtection="0"/>
    <xf numFmtId="182" fontId="34" fillId="0" borderId="0" applyFont="0" applyFill="0" applyBorder="0" applyAlignment="0" applyProtection="0"/>
    <xf numFmtId="199" fontId="34" fillId="0" borderId="0" applyFont="0" applyFill="0" applyBorder="0" applyAlignment="0" applyProtection="0"/>
    <xf numFmtId="167" fontId="34" fillId="0" borderId="0" applyFont="0" applyFill="0" applyBorder="0" applyAlignment="0" applyProtection="0"/>
    <xf numFmtId="177" fontId="34" fillId="0" borderId="0" applyFont="0" applyFill="0" applyBorder="0" applyAlignment="0" applyProtection="0"/>
    <xf numFmtId="41" fontId="34" fillId="0" borderId="0" applyFont="0" applyFill="0" applyBorder="0" applyAlignment="0" applyProtection="0"/>
    <xf numFmtId="200" fontId="34" fillId="0" borderId="0" applyFont="0" applyFill="0" applyBorder="0" applyAlignment="0" applyProtection="0"/>
    <xf numFmtId="201" fontId="34" fillId="0" borderId="0" applyFont="0" applyFill="0" applyBorder="0" applyAlignment="0" applyProtection="0"/>
    <xf numFmtId="182" fontId="34" fillId="0" borderId="0" applyFont="0" applyFill="0" applyBorder="0" applyAlignment="0" applyProtection="0"/>
    <xf numFmtId="201" fontId="34" fillId="0" borderId="0" applyFont="0" applyFill="0" applyBorder="0" applyAlignment="0" applyProtection="0"/>
    <xf numFmtId="41" fontId="34" fillId="0" borderId="0" applyFont="0" applyFill="0" applyBorder="0" applyAlignment="0" applyProtection="0"/>
    <xf numFmtId="202" fontId="34" fillId="0" borderId="0" applyFont="0" applyFill="0" applyBorder="0" applyAlignment="0" applyProtection="0"/>
    <xf numFmtId="167" fontId="34" fillId="0" borderId="0" applyFont="0" applyFill="0" applyBorder="0" applyAlignment="0" applyProtection="0"/>
    <xf numFmtId="177" fontId="34" fillId="0" borderId="0" applyFont="0" applyFill="0" applyBorder="0" applyAlignment="0" applyProtection="0"/>
    <xf numFmtId="177" fontId="34" fillId="0" borderId="0" applyFont="0" applyFill="0" applyBorder="0" applyAlignment="0" applyProtection="0"/>
    <xf numFmtId="177" fontId="34" fillId="0" borderId="0" applyFont="0" applyFill="0" applyBorder="0" applyAlignment="0" applyProtection="0"/>
    <xf numFmtId="167" fontId="34" fillId="0" borderId="0" applyFont="0" applyFill="0" applyBorder="0" applyAlignment="0" applyProtection="0"/>
    <xf numFmtId="182" fontId="34" fillId="0" borderId="0" applyFont="0" applyFill="0" applyBorder="0" applyAlignment="0" applyProtection="0"/>
    <xf numFmtId="203"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77" fontId="34" fillId="0" borderId="0" applyFont="0" applyFill="0" applyBorder="0" applyAlignment="0" applyProtection="0"/>
    <xf numFmtId="201" fontId="34" fillId="0" borderId="0" applyFont="0" applyFill="0" applyBorder="0" applyAlignment="0" applyProtection="0"/>
    <xf numFmtId="167" fontId="34" fillId="0" borderId="0" applyFont="0" applyFill="0" applyBorder="0" applyAlignment="0" applyProtection="0"/>
    <xf numFmtId="200"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177" fontId="34" fillId="0" borderId="0" applyFont="0" applyFill="0" applyBorder="0" applyAlignment="0" applyProtection="0"/>
    <xf numFmtId="41" fontId="34" fillId="0" borderId="0" applyFont="0" applyFill="0" applyBorder="0" applyAlignment="0" applyProtection="0"/>
    <xf numFmtId="182" fontId="34" fillId="0" borderId="0" applyFont="0" applyFill="0" applyBorder="0" applyAlignment="0" applyProtection="0"/>
    <xf numFmtId="182" fontId="26" fillId="0" borderId="0" applyFont="0" applyFill="0" applyBorder="0" applyAlignment="0" applyProtection="0"/>
    <xf numFmtId="177" fontId="34" fillId="0" borderId="0" applyFont="0" applyFill="0" applyBorder="0" applyAlignment="0" applyProtection="0"/>
    <xf numFmtId="177" fontId="34" fillId="0" borderId="0" applyFont="0" applyFill="0" applyBorder="0" applyAlignment="0" applyProtection="0"/>
    <xf numFmtId="177" fontId="34" fillId="0" borderId="0" applyFont="0" applyFill="0" applyBorder="0" applyAlignment="0" applyProtection="0"/>
    <xf numFmtId="202" fontId="34" fillId="0" borderId="0" applyFont="0" applyFill="0" applyBorder="0" applyAlignment="0" applyProtection="0"/>
    <xf numFmtId="182" fontId="34" fillId="0" borderId="0" applyFont="0" applyFill="0" applyBorder="0" applyAlignment="0" applyProtection="0"/>
    <xf numFmtId="204" fontId="34" fillId="0" borderId="0" applyFont="0" applyFill="0" applyBorder="0" applyAlignment="0" applyProtection="0"/>
    <xf numFmtId="182" fontId="34" fillId="0" borderId="0" applyFont="0" applyFill="0" applyBorder="0" applyAlignment="0" applyProtection="0"/>
    <xf numFmtId="203" fontId="34" fillId="0" borderId="0" applyFont="0" applyFill="0" applyBorder="0" applyAlignment="0" applyProtection="0"/>
    <xf numFmtId="182" fontId="34" fillId="0" borderId="0" applyFont="0" applyFill="0" applyBorder="0" applyAlignment="0" applyProtection="0"/>
    <xf numFmtId="182" fontId="34" fillId="0" borderId="0" applyFont="0" applyFill="0" applyBorder="0" applyAlignment="0" applyProtection="0"/>
    <xf numFmtId="182" fontId="34" fillId="0" borderId="0" applyFont="0" applyFill="0" applyBorder="0" applyAlignment="0" applyProtection="0"/>
    <xf numFmtId="182" fontId="34" fillId="0" borderId="0" applyFont="0" applyFill="0" applyBorder="0" applyAlignment="0" applyProtection="0"/>
    <xf numFmtId="182" fontId="34" fillId="0" borderId="0" applyFont="0" applyFill="0" applyBorder="0" applyAlignment="0" applyProtection="0"/>
    <xf numFmtId="182" fontId="34" fillId="0" borderId="0" applyFont="0" applyFill="0" applyBorder="0" applyAlignment="0" applyProtection="0"/>
    <xf numFmtId="182" fontId="34" fillId="0" borderId="0" applyFont="0" applyFill="0" applyBorder="0" applyAlignment="0" applyProtection="0"/>
    <xf numFmtId="182" fontId="34" fillId="0" borderId="0" applyFont="0" applyFill="0" applyBorder="0" applyAlignment="0" applyProtection="0"/>
    <xf numFmtId="182" fontId="34" fillId="0" borderId="0" applyFont="0" applyFill="0" applyBorder="0" applyAlignment="0" applyProtection="0"/>
    <xf numFmtId="41" fontId="34" fillId="0" borderId="0" applyFont="0" applyFill="0" applyBorder="0" applyAlignment="0" applyProtection="0"/>
    <xf numFmtId="167" fontId="34" fillId="0" borderId="0" applyFont="0" applyFill="0" applyBorder="0" applyAlignment="0" applyProtection="0"/>
    <xf numFmtId="177" fontId="34" fillId="0" borderId="0" applyFont="0" applyFill="0" applyBorder="0" applyAlignment="0" applyProtection="0"/>
    <xf numFmtId="167" fontId="34" fillId="0" borderId="0" applyFont="0" applyFill="0" applyBorder="0" applyAlignment="0" applyProtection="0"/>
    <xf numFmtId="177" fontId="34" fillId="0" borderId="0" applyFont="0" applyFill="0" applyBorder="0" applyAlignment="0" applyProtection="0"/>
    <xf numFmtId="167" fontId="34" fillId="0" borderId="0" applyFont="0" applyFill="0" applyBorder="0" applyAlignment="0" applyProtection="0"/>
    <xf numFmtId="182" fontId="34" fillId="0" borderId="0" applyFont="0" applyFill="0" applyBorder="0" applyAlignment="0" applyProtection="0"/>
    <xf numFmtId="177" fontId="34" fillId="0" borderId="0" applyFont="0" applyFill="0" applyBorder="0" applyAlignment="0" applyProtection="0"/>
    <xf numFmtId="167" fontId="34" fillId="0" borderId="0" applyFont="0" applyFill="0" applyBorder="0" applyAlignment="0" applyProtection="0"/>
    <xf numFmtId="182" fontId="34" fillId="0" borderId="0" applyFont="0" applyFill="0" applyBorder="0" applyAlignment="0" applyProtection="0"/>
    <xf numFmtId="167" fontId="34" fillId="0" borderId="0" applyFont="0" applyFill="0" applyBorder="0" applyAlignment="0" applyProtection="0"/>
    <xf numFmtId="177" fontId="34" fillId="0" borderId="0" applyFont="0" applyFill="0" applyBorder="0" applyAlignment="0" applyProtection="0"/>
    <xf numFmtId="203" fontId="34" fillId="0" borderId="0" applyFont="0" applyFill="0" applyBorder="0" applyAlignment="0" applyProtection="0"/>
    <xf numFmtId="41" fontId="34" fillId="0" borderId="0" applyFont="0" applyFill="0" applyBorder="0" applyAlignment="0" applyProtection="0"/>
    <xf numFmtId="203" fontId="34" fillId="0" borderId="0" applyFont="0" applyFill="0" applyBorder="0" applyAlignment="0" applyProtection="0"/>
    <xf numFmtId="167" fontId="34" fillId="0" borderId="0" applyFont="0" applyFill="0" applyBorder="0" applyAlignment="0" applyProtection="0"/>
    <xf numFmtId="182" fontId="34" fillId="0" borderId="0" applyFont="0" applyFill="0" applyBorder="0" applyAlignment="0" applyProtection="0"/>
    <xf numFmtId="202" fontId="34" fillId="0" borderId="0" applyFont="0" applyFill="0" applyBorder="0" applyAlignment="0" applyProtection="0"/>
    <xf numFmtId="182" fontId="34" fillId="0" borderId="0" applyFont="0" applyFill="0" applyBorder="0" applyAlignment="0" applyProtection="0"/>
    <xf numFmtId="167" fontId="34" fillId="0" borderId="0" applyFont="0" applyFill="0" applyBorder="0" applyAlignment="0" applyProtection="0"/>
    <xf numFmtId="177" fontId="34" fillId="0" borderId="0" applyFont="0" applyFill="0" applyBorder="0" applyAlignment="0" applyProtection="0"/>
    <xf numFmtId="203" fontId="34" fillId="0" borderId="0" applyFont="0" applyFill="0" applyBorder="0" applyAlignment="0" applyProtection="0"/>
    <xf numFmtId="201" fontId="34" fillId="0" borderId="0" applyFont="0" applyFill="0" applyBorder="0" applyAlignment="0" applyProtection="0"/>
    <xf numFmtId="167" fontId="34" fillId="0" borderId="0" applyFont="0" applyFill="0" applyBorder="0" applyAlignment="0" applyProtection="0"/>
    <xf numFmtId="201" fontId="34" fillId="0" borderId="0" applyFont="0" applyFill="0" applyBorder="0" applyAlignment="0" applyProtection="0"/>
    <xf numFmtId="182" fontId="34" fillId="0" borderId="0" applyFont="0" applyFill="0" applyBorder="0" applyAlignment="0" applyProtection="0"/>
    <xf numFmtId="201" fontId="34" fillId="0" borderId="0" applyFont="0" applyFill="0" applyBorder="0" applyAlignment="0" applyProtection="0"/>
    <xf numFmtId="182" fontId="34" fillId="0" borderId="0" applyFont="0" applyFill="0" applyBorder="0" applyAlignment="0" applyProtection="0"/>
    <xf numFmtId="205" fontId="34" fillId="0" borderId="0" applyFont="0" applyFill="0" applyBorder="0" applyAlignment="0" applyProtection="0"/>
    <xf numFmtId="206" fontId="34" fillId="0" borderId="0" applyFont="0" applyFill="0" applyBorder="0" applyAlignment="0" applyProtection="0"/>
    <xf numFmtId="203"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202" fontId="34" fillId="0" borderId="0" applyFont="0" applyFill="0" applyBorder="0" applyAlignment="0" applyProtection="0"/>
    <xf numFmtId="182" fontId="34" fillId="0" borderId="0" applyFont="0" applyFill="0" applyBorder="0" applyAlignment="0" applyProtection="0"/>
    <xf numFmtId="187" fontId="34" fillId="0" borderId="0" applyFont="0" applyFill="0" applyBorder="0" applyAlignment="0" applyProtection="0"/>
    <xf numFmtId="188" fontId="34" fillId="0" borderId="0" applyFont="0" applyFill="0" applyBorder="0" applyAlignment="0" applyProtection="0"/>
    <xf numFmtId="169" fontId="34" fillId="0" borderId="0" applyFont="0" applyFill="0" applyBorder="0" applyAlignment="0" applyProtection="0"/>
    <xf numFmtId="178" fontId="34" fillId="0" borderId="0" applyFont="0" applyFill="0" applyBorder="0" applyAlignment="0" applyProtection="0"/>
    <xf numFmtId="43" fontId="34" fillId="0" borderId="0" applyFont="0" applyFill="0" applyBorder="0" applyAlignment="0" applyProtection="0"/>
    <xf numFmtId="189" fontId="34" fillId="0" borderId="0" applyFont="0" applyFill="0" applyBorder="0" applyAlignment="0" applyProtection="0"/>
    <xf numFmtId="190" fontId="34" fillId="0" borderId="0" applyFont="0" applyFill="0" applyBorder="0" applyAlignment="0" applyProtection="0"/>
    <xf numFmtId="187" fontId="34" fillId="0" borderId="0" applyFont="0" applyFill="0" applyBorder="0" applyAlignment="0" applyProtection="0"/>
    <xf numFmtId="190" fontId="34" fillId="0" borderId="0" applyFont="0" applyFill="0" applyBorder="0" applyAlignment="0" applyProtection="0"/>
    <xf numFmtId="43" fontId="34" fillId="0" borderId="0" applyFont="0" applyFill="0" applyBorder="0" applyAlignment="0" applyProtection="0"/>
    <xf numFmtId="191" fontId="34" fillId="0" borderId="0" applyFont="0" applyFill="0" applyBorder="0" applyAlignment="0" applyProtection="0"/>
    <xf numFmtId="169"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69" fontId="34" fillId="0" borderId="0" applyFont="0" applyFill="0" applyBorder="0" applyAlignment="0" applyProtection="0"/>
    <xf numFmtId="187" fontId="34" fillId="0" borderId="0" applyFont="0" applyFill="0" applyBorder="0" applyAlignment="0" applyProtection="0"/>
    <xf numFmtId="192" fontId="34" fillId="0" borderId="0" applyFont="0" applyFill="0" applyBorder="0" applyAlignment="0" applyProtection="0"/>
    <xf numFmtId="169" fontId="34" fillId="0" borderId="0" applyFont="0" applyFill="0" applyBorder="0" applyAlignment="0" applyProtection="0"/>
    <xf numFmtId="169" fontId="34" fillId="0" borderId="0" applyFont="0" applyFill="0" applyBorder="0" applyAlignment="0" applyProtection="0"/>
    <xf numFmtId="178" fontId="34" fillId="0" borderId="0" applyFont="0" applyFill="0" applyBorder="0" applyAlignment="0" applyProtection="0"/>
    <xf numFmtId="190" fontId="34" fillId="0" borderId="0" applyFont="0" applyFill="0" applyBorder="0" applyAlignment="0" applyProtection="0"/>
    <xf numFmtId="169" fontId="34" fillId="0" borderId="0" applyFont="0" applyFill="0" applyBorder="0" applyAlignment="0" applyProtection="0"/>
    <xf numFmtId="189"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8" fontId="34" fillId="0" borderId="0" applyFont="0" applyFill="0" applyBorder="0" applyAlignment="0" applyProtection="0"/>
    <xf numFmtId="43" fontId="34" fillId="0" borderId="0" applyFont="0" applyFill="0" applyBorder="0" applyAlignment="0" applyProtection="0"/>
    <xf numFmtId="187" fontId="34" fillId="0" borderId="0" applyFont="0" applyFill="0" applyBorder="0" applyAlignment="0" applyProtection="0"/>
    <xf numFmtId="0"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91"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92"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187" fontId="34" fillId="0" borderId="0" applyFont="0" applyFill="0" applyBorder="0" applyAlignment="0" applyProtection="0"/>
    <xf numFmtId="43" fontId="34" fillId="0" borderId="0" applyFont="0" applyFill="0" applyBorder="0" applyAlignment="0" applyProtection="0"/>
    <xf numFmtId="169" fontId="34" fillId="0" borderId="0" applyFont="0" applyFill="0" applyBorder="0" applyAlignment="0" applyProtection="0"/>
    <xf numFmtId="178" fontId="34" fillId="0" borderId="0" applyFont="0" applyFill="0" applyBorder="0" applyAlignment="0" applyProtection="0"/>
    <xf numFmtId="169" fontId="34" fillId="0" borderId="0" applyFont="0" applyFill="0" applyBorder="0" applyAlignment="0" applyProtection="0"/>
    <xf numFmtId="178" fontId="34" fillId="0" borderId="0" applyFont="0" applyFill="0" applyBorder="0" applyAlignment="0" applyProtection="0"/>
    <xf numFmtId="169" fontId="34" fillId="0" borderId="0" applyFont="0" applyFill="0" applyBorder="0" applyAlignment="0" applyProtection="0"/>
    <xf numFmtId="187" fontId="34" fillId="0" borderId="0" applyFont="0" applyFill="0" applyBorder="0" applyAlignment="0" applyProtection="0"/>
    <xf numFmtId="178" fontId="34" fillId="0" borderId="0" applyFont="0" applyFill="0" applyBorder="0" applyAlignment="0" applyProtection="0"/>
    <xf numFmtId="169" fontId="34" fillId="0" borderId="0" applyFont="0" applyFill="0" applyBorder="0" applyAlignment="0" applyProtection="0"/>
    <xf numFmtId="187" fontId="34" fillId="0" borderId="0" applyFont="0" applyFill="0" applyBorder="0" applyAlignment="0" applyProtection="0"/>
    <xf numFmtId="169" fontId="34" fillId="0" borderId="0" applyFont="0" applyFill="0" applyBorder="0" applyAlignment="0" applyProtection="0"/>
    <xf numFmtId="178" fontId="34" fillId="0" borderId="0" applyFont="0" applyFill="0" applyBorder="0" applyAlignment="0" applyProtection="0"/>
    <xf numFmtId="192" fontId="34" fillId="0" borderId="0" applyFont="0" applyFill="0" applyBorder="0" applyAlignment="0" applyProtection="0"/>
    <xf numFmtId="43" fontId="34" fillId="0" borderId="0" applyFont="0" applyFill="0" applyBorder="0" applyAlignment="0" applyProtection="0"/>
    <xf numFmtId="192" fontId="34" fillId="0" borderId="0" applyFont="0" applyFill="0" applyBorder="0" applyAlignment="0" applyProtection="0"/>
    <xf numFmtId="169" fontId="34" fillId="0" borderId="0" applyFont="0" applyFill="0" applyBorder="0" applyAlignment="0" applyProtection="0"/>
    <xf numFmtId="187" fontId="34" fillId="0" borderId="0" applyFont="0" applyFill="0" applyBorder="0" applyAlignment="0" applyProtection="0"/>
    <xf numFmtId="191" fontId="34" fillId="0" borderId="0" applyFont="0" applyFill="0" applyBorder="0" applyAlignment="0" applyProtection="0"/>
    <xf numFmtId="187" fontId="34" fillId="0" borderId="0" applyFont="0" applyFill="0" applyBorder="0" applyAlignment="0" applyProtection="0"/>
    <xf numFmtId="169" fontId="34" fillId="0" borderId="0" applyFont="0" applyFill="0" applyBorder="0" applyAlignment="0" applyProtection="0"/>
    <xf numFmtId="178" fontId="34" fillId="0" borderId="0" applyFont="0" applyFill="0" applyBorder="0" applyAlignment="0" applyProtection="0"/>
    <xf numFmtId="192" fontId="34" fillId="0" borderId="0" applyFont="0" applyFill="0" applyBorder="0" applyAlignment="0" applyProtection="0"/>
    <xf numFmtId="190" fontId="34" fillId="0" borderId="0" applyFont="0" applyFill="0" applyBorder="0" applyAlignment="0" applyProtection="0"/>
    <xf numFmtId="169" fontId="34" fillId="0" borderId="0" applyFont="0" applyFill="0" applyBorder="0" applyAlignment="0" applyProtection="0"/>
    <xf numFmtId="190" fontId="34" fillId="0" borderId="0" applyFont="0" applyFill="0" applyBorder="0" applyAlignment="0" applyProtection="0"/>
    <xf numFmtId="187" fontId="34" fillId="0" borderId="0" applyFont="0" applyFill="0" applyBorder="0" applyAlignment="0" applyProtection="0"/>
    <xf numFmtId="190" fontId="34" fillId="0" borderId="0" applyFont="0" applyFill="0" applyBorder="0" applyAlignment="0" applyProtection="0"/>
    <xf numFmtId="187" fontId="34" fillId="0" borderId="0" applyFont="0" applyFill="0" applyBorder="0" applyAlignment="0" applyProtection="0"/>
    <xf numFmtId="193" fontId="34" fillId="0" borderId="0" applyFont="0" applyFill="0" applyBorder="0" applyAlignment="0" applyProtection="0"/>
    <xf numFmtId="194" fontId="34" fillId="0" borderId="0" applyFont="0" applyFill="0" applyBorder="0" applyAlignment="0" applyProtection="0"/>
    <xf numFmtId="192" fontId="34" fillId="0" borderId="0" applyFont="0" applyFill="0" applyBorder="0" applyAlignment="0" applyProtection="0"/>
    <xf numFmtId="169" fontId="34" fillId="0" borderId="0" applyFont="0" applyFill="0" applyBorder="0" applyAlignment="0" applyProtection="0"/>
    <xf numFmtId="169" fontId="34" fillId="0" borderId="0" applyFont="0" applyFill="0" applyBorder="0" applyAlignment="0" applyProtection="0"/>
    <xf numFmtId="169" fontId="34" fillId="0" borderId="0" applyFont="0" applyFill="0" applyBorder="0" applyAlignment="0" applyProtection="0"/>
    <xf numFmtId="169" fontId="34" fillId="0" borderId="0" applyFont="0" applyFill="0" applyBorder="0" applyAlignment="0" applyProtection="0"/>
    <xf numFmtId="191" fontId="34" fillId="0" borderId="0" applyFont="0" applyFill="0" applyBorder="0" applyAlignment="0" applyProtection="0"/>
    <xf numFmtId="187" fontId="34" fillId="0" borderId="0" applyFont="0" applyFill="0" applyBorder="0" applyAlignment="0" applyProtection="0"/>
    <xf numFmtId="181" fontId="26" fillId="0" borderId="0" applyFont="0" applyFill="0" applyBorder="0" applyAlignment="0" applyProtection="0"/>
    <xf numFmtId="186" fontId="26" fillId="0" borderId="0" applyFont="0" applyFill="0" applyBorder="0" applyAlignment="0" applyProtection="0"/>
    <xf numFmtId="181" fontId="26" fillId="0" borderId="0" applyFont="0" applyFill="0" applyBorder="0" applyAlignment="0" applyProtection="0"/>
    <xf numFmtId="181" fontId="26" fillId="0" borderId="0" applyFont="0" applyFill="0" applyBorder="0" applyAlignment="0" applyProtection="0"/>
    <xf numFmtId="181" fontId="26" fillId="0" borderId="0" applyFont="0" applyFill="0" applyBorder="0" applyAlignment="0" applyProtection="0"/>
    <xf numFmtId="181" fontId="26" fillId="0" borderId="0" applyFont="0" applyFill="0" applyBorder="0" applyAlignment="0" applyProtection="0"/>
    <xf numFmtId="186" fontId="26" fillId="0" borderId="0" applyFont="0" applyFill="0" applyBorder="0" applyAlignment="0" applyProtection="0"/>
    <xf numFmtId="181" fontId="26" fillId="0" borderId="0" applyFont="0" applyFill="0" applyBorder="0" applyAlignment="0" applyProtection="0"/>
    <xf numFmtId="181" fontId="26" fillId="0" borderId="0" applyFont="0" applyFill="0" applyBorder="0" applyAlignment="0" applyProtection="0"/>
    <xf numFmtId="181" fontId="26" fillId="0" borderId="0" applyFont="0" applyFill="0" applyBorder="0" applyAlignment="0" applyProtection="0"/>
    <xf numFmtId="170" fontId="26" fillId="0" borderId="0" applyFont="0" applyFill="0" applyBorder="0" applyAlignment="0" applyProtection="0"/>
    <xf numFmtId="178" fontId="26" fillId="0" borderId="0" applyFont="0" applyFill="0" applyBorder="0" applyAlignment="0" applyProtection="0"/>
    <xf numFmtId="0" fontId="45" fillId="0" borderId="0"/>
    <xf numFmtId="185" fontId="34" fillId="0" borderId="0" applyFont="0" applyFill="0" applyBorder="0" applyAlignment="0" applyProtection="0"/>
    <xf numFmtId="166" fontId="34"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66" fontId="34" fillId="0" borderId="0" applyFont="0" applyFill="0" applyBorder="0" applyAlignment="0" applyProtection="0"/>
    <xf numFmtId="0" fontId="47" fillId="0" borderId="0">
      <alignment vertical="top"/>
    </xf>
    <xf numFmtId="0" fontId="47" fillId="0" borderId="0">
      <alignment vertical="top"/>
    </xf>
    <xf numFmtId="0" fontId="46" fillId="0" borderId="0">
      <alignment vertical="top"/>
    </xf>
    <xf numFmtId="0" fontId="46" fillId="0" borderId="0">
      <alignment vertical="top"/>
    </xf>
    <xf numFmtId="0" fontId="46" fillId="0" borderId="0">
      <alignment vertical="top"/>
    </xf>
    <xf numFmtId="0" fontId="9" fillId="0" borderId="0"/>
    <xf numFmtId="0" fontId="47" fillId="0" borderId="0">
      <alignment vertical="top"/>
    </xf>
    <xf numFmtId="0" fontId="47" fillId="0" borderId="0">
      <alignment vertical="top"/>
    </xf>
    <xf numFmtId="0" fontId="46" fillId="0" borderId="0">
      <alignment vertical="top"/>
    </xf>
    <xf numFmtId="0" fontId="46" fillId="0" borderId="0">
      <alignment vertical="top"/>
    </xf>
    <xf numFmtId="0" fontId="46"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6" fillId="0" borderId="0">
      <alignment vertical="top"/>
    </xf>
    <xf numFmtId="0" fontId="46" fillId="0" borderId="0">
      <alignment vertical="top"/>
    </xf>
    <xf numFmtId="0" fontId="46" fillId="0" borderId="0">
      <alignment vertical="top"/>
    </xf>
    <xf numFmtId="0" fontId="47" fillId="0" borderId="0">
      <alignment vertical="top"/>
    </xf>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70" fontId="31" fillId="0" borderId="0" applyProtection="0"/>
    <xf numFmtId="181" fontId="31" fillId="0" borderId="0" applyProtection="0"/>
    <xf numFmtId="181" fontId="31" fillId="0" borderId="0" applyProtection="0"/>
    <xf numFmtId="0" fontId="28" fillId="0" borderId="0" applyProtection="0"/>
    <xf numFmtId="170" fontId="31" fillId="0" borderId="0" applyProtection="0"/>
    <xf numFmtId="181" fontId="31" fillId="0" borderId="0" applyProtection="0"/>
    <xf numFmtId="181" fontId="31" fillId="0" borderId="0" applyProtection="0"/>
    <xf numFmtId="0" fontId="28" fillId="0" borderId="0" applyProtection="0"/>
    <xf numFmtId="185" fontId="34"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5" fillId="0" borderId="0"/>
    <xf numFmtId="180" fontId="34" fillId="0" borderId="0" applyFont="0" applyFill="0" applyBorder="0" applyAlignment="0" applyProtection="0"/>
    <xf numFmtId="0" fontId="45" fillId="0" borderId="0"/>
    <xf numFmtId="166" fontId="34" fillId="0" borderId="0" applyFont="0" applyFill="0" applyBorder="0" applyAlignment="0" applyProtection="0"/>
    <xf numFmtId="207" fontId="50" fillId="0" borderId="0" applyFont="0" applyFill="0" applyBorder="0" applyAlignment="0" applyProtection="0"/>
    <xf numFmtId="208" fontId="51" fillId="0" borderId="0" applyFont="0" applyFill="0" applyBorder="0" applyAlignment="0" applyProtection="0"/>
    <xf numFmtId="209" fontId="51" fillId="0" borderId="0" applyFont="0" applyFill="0" applyBorder="0" applyAlignment="0" applyProtection="0"/>
    <xf numFmtId="0" fontId="52" fillId="0" borderId="0"/>
    <xf numFmtId="0" fontId="53" fillId="0" borderId="0"/>
    <xf numFmtId="0" fontId="53" fillId="0" borderId="0"/>
    <xf numFmtId="0" fontId="53" fillId="0" borderId="0"/>
    <xf numFmtId="0" fontId="54" fillId="0" borderId="0"/>
    <xf numFmtId="1" fontId="55" fillId="0" borderId="1" applyBorder="0" applyAlignment="0">
      <alignment horizontal="center"/>
    </xf>
    <xf numFmtId="1" fontId="55" fillId="0" borderId="1" applyBorder="0" applyAlignment="0">
      <alignment horizontal="center"/>
    </xf>
    <xf numFmtId="0" fontId="56" fillId="0" borderId="0"/>
    <xf numFmtId="0" fontId="56" fillId="0" borderId="0"/>
    <xf numFmtId="0" fontId="9" fillId="0" borderId="0"/>
    <xf numFmtId="0" fontId="57" fillId="0" borderId="0"/>
    <xf numFmtId="0" fontId="56" fillId="0" borderId="0" applyProtection="0"/>
    <xf numFmtId="3" fontId="29" fillId="0" borderId="1"/>
    <xf numFmtId="3" fontId="29" fillId="0" borderId="1"/>
    <xf numFmtId="3" fontId="29" fillId="0" borderId="1"/>
    <xf numFmtId="3" fontId="29" fillId="0" borderId="1"/>
    <xf numFmtId="207" fontId="50" fillId="0" borderId="0" applyFont="0" applyFill="0" applyBorder="0" applyAlignment="0" applyProtection="0"/>
    <xf numFmtId="0" fontId="58" fillId="4" borderId="0"/>
    <xf numFmtId="0" fontId="58" fillId="4" borderId="0"/>
    <xf numFmtId="0" fontId="58" fillId="4" borderId="0"/>
    <xf numFmtId="207" fontId="50" fillId="0" borderId="0" applyFont="0" applyFill="0" applyBorder="0" applyAlignment="0" applyProtection="0"/>
    <xf numFmtId="0" fontId="58"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207" fontId="50" fillId="0" borderId="0" applyFont="0" applyFill="0" applyBorder="0" applyAlignment="0" applyProtection="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60" fillId="0" borderId="0" applyFont="0" applyFill="0" applyBorder="0" applyAlignment="0">
      <alignment horizontal="left"/>
    </xf>
    <xf numFmtId="0" fontId="58" fillId="4" borderId="0"/>
    <xf numFmtId="0" fontId="60" fillId="0" borderId="0" applyFont="0" applyFill="0" applyBorder="0" applyAlignment="0">
      <alignment horizontal="left"/>
    </xf>
    <xf numFmtId="0" fontId="59" fillId="4" borderId="0"/>
    <xf numFmtId="0" fontId="59" fillId="4" borderId="0"/>
    <xf numFmtId="0" fontId="59" fillId="4" borderId="0"/>
    <xf numFmtId="0" fontId="59" fillId="4" borderId="0"/>
    <xf numFmtId="0" fontId="59" fillId="4" borderId="0"/>
    <xf numFmtId="0" fontId="59" fillId="4" borderId="0"/>
    <xf numFmtId="207" fontId="50" fillId="0" borderId="0" applyFont="0" applyFill="0" applyBorder="0" applyAlignment="0" applyProtection="0"/>
    <xf numFmtId="0" fontId="58" fillId="4" borderId="0"/>
    <xf numFmtId="0" fontId="58" fillId="4" borderId="0"/>
    <xf numFmtId="0" fontId="61" fillId="0" borderId="1" applyNumberFormat="0" applyFont="0" applyBorder="0">
      <alignment horizontal="left" indent="2"/>
    </xf>
    <xf numFmtId="0" fontId="61" fillId="0" borderId="1" applyNumberFormat="0" applyFont="0" applyBorder="0">
      <alignment horizontal="left" indent="2"/>
    </xf>
    <xf numFmtId="0" fontId="60" fillId="0" borderId="0" applyFont="0" applyFill="0" applyBorder="0" applyAlignment="0">
      <alignment horizontal="left"/>
    </xf>
    <xf numFmtId="0" fontId="60" fillId="0" borderId="0" applyFont="0" applyFill="0" applyBorder="0" applyAlignment="0">
      <alignment horizontal="left"/>
    </xf>
    <xf numFmtId="0" fontId="62" fillId="0" borderId="0"/>
    <xf numFmtId="0" fontId="63" fillId="5" borderId="20" applyFont="0" applyFill="0" applyAlignment="0">
      <alignment vertical="center" wrapText="1"/>
    </xf>
    <xf numFmtId="9" fontId="64" fillId="0" borderId="0" applyBorder="0" applyAlignment="0" applyProtection="0"/>
    <xf numFmtId="0" fontId="65" fillId="4" borderId="0"/>
    <xf numFmtId="0" fontId="65"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65" fillId="4" borderId="0"/>
    <xf numFmtId="0" fontId="65" fillId="4" borderId="0"/>
    <xf numFmtId="0" fontId="61" fillId="0" borderId="1" applyNumberFormat="0" applyFont="0" applyBorder="0" applyAlignment="0">
      <alignment horizontal="center"/>
    </xf>
    <xf numFmtId="0" fontId="61" fillId="0" borderId="1" applyNumberFormat="0" applyFont="0" applyBorder="0" applyAlignment="0">
      <alignment horizontal="center"/>
    </xf>
    <xf numFmtId="0" fontId="66" fillId="6" borderId="0" applyNumberFormat="0" applyBorder="0" applyAlignment="0" applyProtection="0"/>
    <xf numFmtId="0" fontId="66" fillId="7" borderId="0" applyNumberFormat="0" applyBorder="0" applyAlignment="0" applyProtection="0"/>
    <xf numFmtId="0" fontId="66" fillId="8" borderId="0" applyNumberFormat="0" applyBorder="0" applyAlignment="0" applyProtection="0"/>
    <xf numFmtId="0" fontId="66" fillId="9" borderId="0" applyNumberFormat="0" applyBorder="0" applyAlignment="0" applyProtection="0"/>
    <xf numFmtId="0" fontId="66" fillId="10" borderId="0" applyNumberFormat="0" applyBorder="0" applyAlignment="0" applyProtection="0"/>
    <xf numFmtId="0" fontId="66" fillId="11" borderId="0" applyNumberFormat="0" applyBorder="0" applyAlignment="0" applyProtection="0"/>
    <xf numFmtId="0" fontId="67" fillId="0" borderId="0"/>
    <xf numFmtId="0" fontId="68" fillId="4" borderId="0"/>
    <xf numFmtId="0" fontId="68"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68" fillId="4" borderId="0"/>
    <xf numFmtId="0" fontId="69" fillId="0" borderId="0">
      <alignment wrapText="1"/>
    </xf>
    <xf numFmtId="0" fontId="6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69" fillId="0" borderId="0">
      <alignment wrapText="1"/>
    </xf>
    <xf numFmtId="0" fontId="66" fillId="12" borderId="0" applyNumberFormat="0" applyBorder="0" applyAlignment="0" applyProtection="0"/>
    <xf numFmtId="0" fontId="66" fillId="13" borderId="0" applyNumberFormat="0" applyBorder="0" applyAlignment="0" applyProtection="0"/>
    <xf numFmtId="0" fontId="66" fillId="14" borderId="0" applyNumberFormat="0" applyBorder="0" applyAlignment="0" applyProtection="0"/>
    <xf numFmtId="0" fontId="66" fillId="9" borderId="0" applyNumberFormat="0" applyBorder="0" applyAlignment="0" applyProtection="0"/>
    <xf numFmtId="0" fontId="66" fillId="12" borderId="0" applyNumberFormat="0" applyBorder="0" applyAlignment="0" applyProtection="0"/>
    <xf numFmtId="0" fontId="66" fillId="15" borderId="0" applyNumberFormat="0" applyBorder="0" applyAlignment="0" applyProtection="0"/>
    <xf numFmtId="171" fontId="70" fillId="0" borderId="2" applyNumberFormat="0" applyFont="0" applyBorder="0" applyAlignment="0">
      <alignment horizontal="center" vertical="center"/>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71" fillId="16" borderId="0" applyNumberFormat="0" applyBorder="0" applyAlignment="0" applyProtection="0"/>
    <xf numFmtId="0" fontId="71" fillId="13" borderId="0" applyNumberFormat="0" applyBorder="0" applyAlignment="0" applyProtection="0"/>
    <xf numFmtId="0" fontId="71" fillId="14" borderId="0" applyNumberFormat="0" applyBorder="0" applyAlignment="0" applyProtection="0"/>
    <xf numFmtId="0" fontId="71" fillId="17" borderId="0" applyNumberFormat="0" applyBorder="0" applyAlignment="0" applyProtection="0"/>
    <xf numFmtId="0" fontId="71" fillId="18" borderId="0" applyNumberFormat="0" applyBorder="0" applyAlignment="0" applyProtection="0"/>
    <xf numFmtId="0" fontId="71" fillId="19"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1" fillId="20" borderId="0" applyNumberFormat="0" applyBorder="0" applyAlignment="0" applyProtection="0"/>
    <xf numFmtId="0" fontId="71" fillId="21" borderId="0" applyNumberFormat="0" applyBorder="0" applyAlignment="0" applyProtection="0"/>
    <xf numFmtId="0" fontId="71" fillId="22" borderId="0" applyNumberFormat="0" applyBorder="0" applyAlignment="0" applyProtection="0"/>
    <xf numFmtId="0" fontId="71" fillId="17" borderId="0" applyNumberFormat="0" applyBorder="0" applyAlignment="0" applyProtection="0"/>
    <xf numFmtId="0" fontId="71" fillId="18" borderId="0" applyNumberFormat="0" applyBorder="0" applyAlignment="0" applyProtection="0"/>
    <xf numFmtId="0" fontId="71" fillId="23" borderId="0" applyNumberFormat="0" applyBorder="0" applyAlignment="0" applyProtection="0"/>
    <xf numFmtId="210" fontId="73" fillId="0" borderId="0" applyFont="0" applyFill="0" applyBorder="0" applyAlignment="0" applyProtection="0"/>
    <xf numFmtId="0" fontId="74" fillId="0" borderId="0" applyFont="0" applyFill="0" applyBorder="0" applyAlignment="0" applyProtection="0"/>
    <xf numFmtId="211" fontId="75" fillId="0" borderId="0" applyFont="0" applyFill="0" applyBorder="0" applyAlignment="0" applyProtection="0"/>
    <xf numFmtId="202" fontId="73" fillId="0" borderId="0" applyFont="0" applyFill="0" applyBorder="0" applyAlignment="0" applyProtection="0"/>
    <xf numFmtId="0" fontId="74" fillId="0" borderId="0" applyFont="0" applyFill="0" applyBorder="0" applyAlignment="0" applyProtection="0"/>
    <xf numFmtId="212" fontId="73" fillId="0" borderId="0" applyFont="0" applyFill="0" applyBorder="0" applyAlignment="0" applyProtection="0"/>
    <xf numFmtId="0" fontId="76" fillId="0" borderId="0">
      <alignment horizontal="center" wrapText="1"/>
      <protection locked="0"/>
    </xf>
    <xf numFmtId="0" fontId="77" fillId="0" borderId="0">
      <alignment horizontal="center" wrapText="1"/>
      <protection locked="0"/>
    </xf>
    <xf numFmtId="0" fontId="78" fillId="0" borderId="0" applyNumberFormat="0" applyBorder="0" applyAlignment="0">
      <alignment horizontal="center"/>
    </xf>
    <xf numFmtId="200" fontId="79" fillId="0" borderId="0" applyFont="0" applyFill="0" applyBorder="0" applyAlignment="0" applyProtection="0"/>
    <xf numFmtId="0" fontId="80" fillId="0" borderId="0" applyFont="0" applyFill="0" applyBorder="0" applyAlignment="0" applyProtection="0"/>
    <xf numFmtId="213" fontId="34" fillId="0" borderId="0" applyFont="0" applyFill="0" applyBorder="0" applyAlignment="0" applyProtection="0"/>
    <xf numFmtId="189" fontId="79" fillId="0" borderId="0" applyFont="0" applyFill="0" applyBorder="0" applyAlignment="0" applyProtection="0"/>
    <xf numFmtId="0" fontId="80" fillId="0" borderId="0" applyFont="0" applyFill="0" applyBorder="0" applyAlignment="0" applyProtection="0"/>
    <xf numFmtId="214" fontId="34" fillId="0" borderId="0" applyFont="0" applyFill="0" applyBorder="0" applyAlignment="0" applyProtection="0"/>
    <xf numFmtId="181" fontId="26" fillId="0" borderId="0" applyFont="0" applyFill="0" applyBorder="0" applyAlignment="0" applyProtection="0"/>
    <xf numFmtId="186" fontId="26" fillId="0" borderId="0" applyFont="0" applyFill="0" applyBorder="0" applyAlignment="0" applyProtection="0"/>
    <xf numFmtId="0" fontId="81" fillId="7" borderId="0" applyNumberFormat="0" applyBorder="0" applyAlignment="0" applyProtection="0"/>
    <xf numFmtId="0" fontId="82" fillId="0" borderId="0" applyNumberFormat="0" applyFill="0" applyBorder="0" applyAlignment="0" applyProtection="0"/>
    <xf numFmtId="0" fontId="80" fillId="0" borderId="0"/>
    <xf numFmtId="0" fontId="83" fillId="0" borderId="0"/>
    <xf numFmtId="0" fontId="84" fillId="0" borderId="0"/>
    <xf numFmtId="0" fontId="80" fillId="0" borderId="0"/>
    <xf numFmtId="0" fontId="85" fillId="0" borderId="0"/>
    <xf numFmtId="0" fontId="86" fillId="0" borderId="0"/>
    <xf numFmtId="0" fontId="87" fillId="0" borderId="0"/>
    <xf numFmtId="215" fontId="48" fillId="0" borderId="0" applyFill="0" applyBorder="0" applyAlignment="0"/>
    <xf numFmtId="216" fontId="27" fillId="0" borderId="0" applyFill="0" applyBorder="0" applyAlignment="0"/>
    <xf numFmtId="217" fontId="88"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9"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1"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3" fontId="67"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5" fontId="88"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7" fontId="88"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17" fontId="88"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0" fontId="89" fillId="24" borderId="21" applyNumberFormat="0" applyAlignment="0" applyProtection="0"/>
    <xf numFmtId="0" fontId="90" fillId="0" borderId="0"/>
    <xf numFmtId="0" fontId="91" fillId="0" borderId="0"/>
    <xf numFmtId="0" fontId="92" fillId="0" borderId="0" applyFill="0" applyBorder="0" applyProtection="0">
      <alignment horizontal="center"/>
      <protection locked="0"/>
    </xf>
    <xf numFmtId="229" fontId="34" fillId="0" borderId="0" applyFont="0" applyFill="0" applyBorder="0" applyAlignment="0" applyProtection="0"/>
    <xf numFmtId="0" fontId="93" fillId="25" borderId="22" applyNumberFormat="0" applyAlignment="0" applyProtection="0"/>
    <xf numFmtId="171" fontId="56" fillId="0" borderId="0" applyFont="0" applyFill="0" applyBorder="0" applyAlignment="0" applyProtection="0"/>
    <xf numFmtId="1" fontId="94" fillId="0" borderId="7" applyBorder="0"/>
    <xf numFmtId="0" fontId="95" fillId="0" borderId="23">
      <alignment horizontal="center"/>
    </xf>
    <xf numFmtId="230" fontId="96" fillId="0" borderId="0"/>
    <xf numFmtId="230" fontId="96" fillId="0" borderId="0"/>
    <xf numFmtId="230" fontId="96" fillId="0" borderId="0"/>
    <xf numFmtId="230" fontId="96" fillId="0" borderId="0"/>
    <xf numFmtId="230" fontId="96" fillId="0" borderId="0"/>
    <xf numFmtId="230" fontId="96" fillId="0" borderId="0"/>
    <xf numFmtId="230" fontId="96" fillId="0" borderId="0"/>
    <xf numFmtId="230" fontId="96" fillId="0" borderId="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167" fontId="9" fillId="0" borderId="0" applyFont="0" applyFill="0" applyBorder="0" applyAlignment="0" applyProtection="0"/>
    <xf numFmtId="167" fontId="97" fillId="0" borderId="0" applyFont="0" applyFill="0" applyBorder="0" applyAlignment="0" applyProtection="0"/>
    <xf numFmtId="177" fontId="72"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99"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232" fontId="31" fillId="0" borderId="0" applyProtection="0"/>
    <xf numFmtId="232" fontId="31" fillId="0" borderId="0" applyProtection="0"/>
    <xf numFmtId="199"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5" fontId="31" fillId="0" borderId="0" applyFont="0" applyFill="0" applyBorder="0" applyAlignment="0" applyProtection="0"/>
    <xf numFmtId="178" fontId="31" fillId="0" borderId="0" applyFont="0" applyFill="0" applyBorder="0" applyAlignment="0" applyProtection="0"/>
    <xf numFmtId="167" fontId="98" fillId="0" borderId="0" applyFont="0" applyFill="0" applyBorder="0" applyAlignment="0" applyProtection="0"/>
    <xf numFmtId="177" fontId="31"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225" fontId="88" fillId="0" borderId="0" applyFont="0" applyFill="0" applyBorder="0" applyAlignment="0" applyProtection="0"/>
    <xf numFmtId="226" fontId="9" fillId="0" borderId="0" applyFont="0" applyFill="0" applyBorder="0" applyAlignment="0" applyProtection="0"/>
    <xf numFmtId="226" fontId="9" fillId="0" borderId="0" applyFont="0" applyFill="0" applyBorder="0" applyAlignment="0" applyProtection="0"/>
    <xf numFmtId="226" fontId="9" fillId="0" borderId="0" applyFont="0" applyFill="0" applyBorder="0" applyAlignment="0" applyProtection="0"/>
    <xf numFmtId="226" fontId="9" fillId="0" borderId="0" applyFont="0" applyFill="0" applyBorder="0" applyAlignment="0" applyProtection="0"/>
    <xf numFmtId="226" fontId="9" fillId="0" borderId="0" applyFont="0" applyFill="0" applyBorder="0" applyAlignment="0" applyProtection="0"/>
    <xf numFmtId="226" fontId="9" fillId="0" borderId="0" applyFont="0" applyFill="0" applyBorder="0" applyAlignment="0" applyProtection="0"/>
    <xf numFmtId="226" fontId="9" fillId="0" borderId="0" applyFont="0" applyFill="0" applyBorder="0" applyAlignment="0" applyProtection="0"/>
    <xf numFmtId="226" fontId="9" fillId="0" borderId="0" applyFont="0" applyFill="0" applyBorder="0" applyAlignment="0" applyProtection="0"/>
    <xf numFmtId="226" fontId="9" fillId="0" borderId="0" applyFont="0" applyFill="0" applyBorder="0" applyAlignment="0" applyProtection="0"/>
    <xf numFmtId="226" fontId="9" fillId="0" borderId="0" applyFont="0" applyFill="0" applyBorder="0" applyAlignment="0" applyProtection="0"/>
    <xf numFmtId="226" fontId="9" fillId="0" borderId="0" applyFont="0" applyFill="0" applyBorder="0" applyAlignment="0" applyProtection="0"/>
    <xf numFmtId="226" fontId="9" fillId="0" borderId="0" applyFont="0" applyFill="0" applyBorder="0" applyAlignment="0" applyProtection="0"/>
    <xf numFmtId="226" fontId="9" fillId="0" borderId="0" applyFont="0" applyFill="0" applyBorder="0" applyAlignment="0" applyProtection="0"/>
    <xf numFmtId="226" fontId="9" fillId="0" borderId="0" applyFont="0" applyFill="0" applyBorder="0" applyAlignment="0" applyProtection="0"/>
    <xf numFmtId="226" fontId="9" fillId="0" borderId="0" applyFont="0" applyFill="0" applyBorder="0" applyAlignment="0" applyProtection="0"/>
    <xf numFmtId="233" fontId="99" fillId="0" borderId="0" applyFont="0" applyFill="0" applyBorder="0" applyAlignment="0" applyProtection="0"/>
    <xf numFmtId="234" fontId="31" fillId="0" borderId="0" applyFont="0" applyFill="0" applyBorder="0" applyAlignment="0" applyProtection="0"/>
    <xf numFmtId="235" fontId="100" fillId="0" borderId="0" applyFont="0" applyFill="0" applyBorder="0" applyAlignment="0" applyProtection="0"/>
    <xf numFmtId="236" fontId="31" fillId="0" borderId="0" applyFont="0" applyFill="0" applyBorder="0" applyAlignment="0" applyProtection="0"/>
    <xf numFmtId="237" fontId="100" fillId="0" borderId="0" applyFont="0" applyFill="0" applyBorder="0" applyAlignment="0" applyProtection="0"/>
    <xf numFmtId="238" fontId="31" fillId="0" borderId="0" applyFont="0" applyFill="0" applyBorder="0" applyAlignment="0" applyProtection="0"/>
    <xf numFmtId="178" fontId="98" fillId="0" borderId="0" applyFont="0" applyFill="0" applyBorder="0" applyAlignment="0" applyProtection="0"/>
    <xf numFmtId="169" fontId="98" fillId="0" borderId="0" applyFont="0" applyFill="0" applyBorder="0" applyAlignment="0" applyProtection="0"/>
    <xf numFmtId="169" fontId="9" fillId="0" borderId="0" applyFont="0" applyFill="0" applyBorder="0" applyAlignment="0" applyProtection="0"/>
    <xf numFmtId="43" fontId="98" fillId="0" borderId="0" applyFont="0" applyFill="0" applyBorder="0" applyAlignment="0" applyProtection="0"/>
    <xf numFmtId="239" fontId="98" fillId="0" borderId="0" applyFont="0" applyFill="0" applyBorder="0" applyAlignment="0" applyProtection="0"/>
    <xf numFmtId="169" fontId="98" fillId="0" borderId="0" applyFont="0" applyFill="0" applyBorder="0" applyAlignment="0" applyProtection="0"/>
    <xf numFmtId="170" fontId="98" fillId="0" borderId="0" applyFont="0" applyFill="0" applyBorder="0" applyAlignment="0" applyProtection="0"/>
    <xf numFmtId="169" fontId="101" fillId="0" borderId="0" applyFont="0" applyFill="0" applyBorder="0" applyAlignment="0" applyProtection="0"/>
    <xf numFmtId="169" fontId="101" fillId="0" borderId="0" applyFont="0" applyFill="0" applyBorder="0" applyAlignment="0" applyProtection="0"/>
    <xf numFmtId="169" fontId="101" fillId="0" borderId="0" applyFont="0" applyFill="0" applyBorder="0" applyAlignment="0" applyProtection="0"/>
    <xf numFmtId="177" fontId="98" fillId="0" borderId="0" applyFont="0" applyFill="0" applyBorder="0" applyAlignment="0" applyProtection="0"/>
    <xf numFmtId="169" fontId="98"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102" fillId="0" borderId="0" applyFont="0" applyFill="0" applyBorder="0" applyAlignment="0" applyProtection="0"/>
    <xf numFmtId="169" fontId="98" fillId="0" borderId="0" applyFont="0" applyFill="0" applyBorder="0" applyAlignment="0" applyProtection="0"/>
    <xf numFmtId="169" fontId="98" fillId="0" borderId="0" applyFont="0" applyFill="0" applyBorder="0" applyAlignment="0" applyProtection="0"/>
    <xf numFmtId="169" fontId="98" fillId="0" borderId="0" applyFont="0" applyFill="0" applyBorder="0" applyAlignment="0" applyProtection="0"/>
    <xf numFmtId="169" fontId="98" fillId="0" borderId="0" applyFont="0" applyFill="0" applyBorder="0" applyAlignment="0" applyProtection="0"/>
    <xf numFmtId="170" fontId="98" fillId="0" borderId="0" applyFont="0" applyFill="0" applyBorder="0" applyAlignment="0" applyProtection="0"/>
    <xf numFmtId="240" fontId="98" fillId="0" borderId="0" applyFont="0" applyFill="0" applyBorder="0" applyAlignment="0" applyProtection="0"/>
    <xf numFmtId="169" fontId="98" fillId="0" borderId="0" applyFont="0" applyFill="0" applyBorder="0" applyAlignment="0" applyProtection="0"/>
    <xf numFmtId="241" fontId="98" fillId="0" borderId="0" applyFont="0" applyFill="0" applyBorder="0" applyAlignment="0" applyProtection="0"/>
    <xf numFmtId="177" fontId="98" fillId="0" borderId="0" applyFont="0" applyFill="0" applyBorder="0" applyAlignment="0" applyProtection="0"/>
    <xf numFmtId="169" fontId="98" fillId="0" borderId="0" applyFont="0" applyFill="0" applyBorder="0" applyAlignment="0" applyProtection="0"/>
    <xf numFmtId="169" fontId="98" fillId="0" borderId="0" applyFont="0" applyFill="0" applyBorder="0" applyAlignment="0" applyProtection="0"/>
    <xf numFmtId="169" fontId="98" fillId="0" borderId="0" applyFont="0" applyFill="0" applyBorder="0" applyAlignment="0" applyProtection="0"/>
    <xf numFmtId="241" fontId="98" fillId="0" borderId="0" applyFont="0" applyFill="0" applyBorder="0" applyAlignment="0" applyProtection="0"/>
    <xf numFmtId="242" fontId="98" fillId="0" borderId="0" applyFont="0" applyFill="0" applyBorder="0" applyAlignment="0" applyProtection="0"/>
    <xf numFmtId="242" fontId="98" fillId="0" borderId="0" applyFont="0" applyFill="0" applyBorder="0" applyAlignment="0" applyProtection="0"/>
    <xf numFmtId="169" fontId="9" fillId="0" borderId="0" applyFont="0" applyFill="0" applyBorder="0" applyAlignment="0" applyProtection="0"/>
    <xf numFmtId="169" fontId="101" fillId="0" borderId="0" applyFont="0" applyFill="0" applyBorder="0" applyAlignment="0" applyProtection="0"/>
    <xf numFmtId="242" fontId="98" fillId="0" borderId="0" applyFont="0" applyFill="0" applyBorder="0" applyAlignment="0" applyProtection="0"/>
    <xf numFmtId="242" fontId="98" fillId="0" borderId="0" applyFont="0" applyFill="0" applyBorder="0" applyAlignment="0" applyProtection="0"/>
    <xf numFmtId="169" fontId="9" fillId="0" borderId="0" applyFont="0" applyFill="0" applyBorder="0" applyAlignment="0" applyProtection="0"/>
    <xf numFmtId="169" fontId="98" fillId="0" borderId="0" applyFont="0" applyFill="0" applyBorder="0" applyAlignment="0" applyProtection="0"/>
    <xf numFmtId="169" fontId="98" fillId="0" borderId="0" applyFont="0" applyFill="0" applyBorder="0" applyAlignment="0" applyProtection="0"/>
    <xf numFmtId="169" fontId="98" fillId="0" borderId="0" applyFont="0" applyFill="0" applyBorder="0" applyAlignment="0" applyProtection="0"/>
    <xf numFmtId="169" fontId="98"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78" fontId="98" fillId="0" borderId="0" applyFont="0" applyFill="0" applyBorder="0" applyAlignment="0" applyProtection="0"/>
    <xf numFmtId="169" fontId="98" fillId="0" borderId="0" applyFont="0" applyFill="0" applyBorder="0" applyAlignment="0" applyProtection="0"/>
    <xf numFmtId="169" fontId="98" fillId="0" borderId="0" applyFont="0" applyFill="0" applyBorder="0" applyAlignment="0" applyProtection="0"/>
    <xf numFmtId="169" fontId="9" fillId="0" borderId="0" applyFont="0" applyFill="0" applyBorder="0" applyAlignment="0" applyProtection="0"/>
    <xf numFmtId="169" fontId="98"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56" fillId="0" borderId="0" applyFont="0" applyFill="0" applyBorder="0" applyAlignment="0" applyProtection="0"/>
    <xf numFmtId="169" fontId="103" fillId="0" borderId="0" applyFont="0" applyFill="0" applyBorder="0" applyAlignment="0" applyProtection="0"/>
    <xf numFmtId="190" fontId="9" fillId="0" borderId="0" applyFont="0" applyFill="0" applyBorder="0" applyAlignment="0" applyProtection="0"/>
    <xf numFmtId="169" fontId="98" fillId="0" borderId="0" applyFont="0" applyFill="0" applyBorder="0" applyAlignment="0" applyProtection="0"/>
    <xf numFmtId="169" fontId="98" fillId="0" borderId="0" applyFont="0" applyFill="0" applyBorder="0" applyAlignment="0" applyProtection="0"/>
    <xf numFmtId="169" fontId="98" fillId="0" borderId="0" applyFont="0" applyFill="0" applyBorder="0" applyAlignment="0" applyProtection="0"/>
    <xf numFmtId="169" fontId="98" fillId="0" borderId="0" applyFont="0" applyFill="0" applyBorder="0" applyAlignment="0" applyProtection="0"/>
    <xf numFmtId="169" fontId="98" fillId="0" borderId="0" applyFont="0" applyFill="0" applyBorder="0" applyAlignment="0" applyProtection="0"/>
    <xf numFmtId="169" fontId="98" fillId="0" borderId="0" applyFont="0" applyFill="0" applyBorder="0" applyAlignment="0" applyProtection="0"/>
    <xf numFmtId="169" fontId="98" fillId="0" borderId="0" applyFont="0" applyFill="0" applyBorder="0" applyAlignment="0" applyProtection="0"/>
    <xf numFmtId="169" fontId="98" fillId="0" borderId="0" applyFont="0" applyFill="0" applyBorder="0" applyAlignment="0" applyProtection="0"/>
    <xf numFmtId="169" fontId="98" fillId="0" borderId="0" applyFont="0" applyFill="0" applyBorder="0" applyAlignment="0" applyProtection="0"/>
    <xf numFmtId="169" fontId="98" fillId="0" borderId="0" applyFont="0" applyFill="0" applyBorder="0" applyAlignment="0" applyProtection="0"/>
    <xf numFmtId="190" fontId="9" fillId="0" borderId="0" applyFont="0" applyFill="0" applyBorder="0" applyAlignment="0" applyProtection="0"/>
    <xf numFmtId="190" fontId="9" fillId="0" borderId="0" applyFont="0" applyFill="0" applyBorder="0" applyAlignment="0" applyProtection="0"/>
    <xf numFmtId="190" fontId="9" fillId="0" borderId="0" applyFont="0" applyFill="0" applyBorder="0" applyAlignment="0" applyProtection="0"/>
    <xf numFmtId="190" fontId="9" fillId="0" borderId="0" applyFont="0" applyFill="0" applyBorder="0" applyAlignment="0" applyProtection="0"/>
    <xf numFmtId="190" fontId="9" fillId="0" borderId="0" applyFont="0" applyFill="0" applyBorder="0" applyAlignment="0" applyProtection="0"/>
    <xf numFmtId="190" fontId="9" fillId="0" borderId="0" applyFont="0" applyFill="0" applyBorder="0" applyAlignment="0" applyProtection="0"/>
    <xf numFmtId="190" fontId="9" fillId="0" borderId="0" applyFont="0" applyFill="0" applyBorder="0" applyAlignment="0" applyProtection="0"/>
    <xf numFmtId="190" fontId="9" fillId="0" borderId="0" applyFont="0" applyFill="0" applyBorder="0" applyAlignment="0" applyProtection="0"/>
    <xf numFmtId="190" fontId="9" fillId="0" borderId="0" applyFont="0" applyFill="0" applyBorder="0" applyAlignment="0" applyProtection="0"/>
    <xf numFmtId="190" fontId="9" fillId="0" borderId="0" applyFont="0" applyFill="0" applyBorder="0" applyAlignment="0" applyProtection="0"/>
    <xf numFmtId="190" fontId="9" fillId="0" borderId="0" applyFont="0" applyFill="0" applyBorder="0" applyAlignment="0" applyProtection="0"/>
    <xf numFmtId="169" fontId="98" fillId="0" borderId="0" applyFont="0" applyFill="0" applyBorder="0" applyAlignment="0" applyProtection="0"/>
    <xf numFmtId="169" fontId="101" fillId="0" borderId="0" applyFont="0" applyFill="0" applyBorder="0" applyAlignment="0" applyProtection="0"/>
    <xf numFmtId="169" fontId="101" fillId="0" borderId="0" applyFont="0" applyFill="0" applyBorder="0" applyAlignment="0" applyProtection="0"/>
    <xf numFmtId="169" fontId="101" fillId="0" borderId="0" applyFont="0" applyFill="0" applyBorder="0" applyAlignment="0" applyProtection="0"/>
    <xf numFmtId="169" fontId="101" fillId="0" borderId="0" applyFont="0" applyFill="0" applyBorder="0" applyAlignment="0" applyProtection="0"/>
    <xf numFmtId="169" fontId="101" fillId="0" borderId="0" applyFont="0" applyFill="0" applyBorder="0" applyAlignment="0" applyProtection="0"/>
    <xf numFmtId="169" fontId="101" fillId="0" borderId="0" applyFont="0" applyFill="0" applyBorder="0" applyAlignment="0" applyProtection="0"/>
    <xf numFmtId="169" fontId="101" fillId="0" borderId="0" applyFont="0" applyFill="0" applyBorder="0" applyAlignment="0" applyProtection="0"/>
    <xf numFmtId="169" fontId="101" fillId="0" borderId="0" applyFont="0" applyFill="0" applyBorder="0" applyAlignment="0" applyProtection="0"/>
    <xf numFmtId="169" fontId="101" fillId="0" borderId="0" applyFont="0" applyFill="0" applyBorder="0" applyAlignment="0" applyProtection="0"/>
    <xf numFmtId="169" fontId="101" fillId="0" borderId="0" applyFont="0" applyFill="0" applyBorder="0" applyAlignment="0" applyProtection="0"/>
    <xf numFmtId="169" fontId="101" fillId="0" borderId="0" applyFont="0" applyFill="0" applyBorder="0" applyAlignment="0" applyProtection="0"/>
    <xf numFmtId="169" fontId="101" fillId="0" borderId="0" applyFont="0" applyFill="0" applyBorder="0" applyAlignment="0" applyProtection="0"/>
    <xf numFmtId="169" fontId="101" fillId="0" borderId="0" applyFont="0" applyFill="0" applyBorder="0" applyAlignment="0" applyProtection="0"/>
    <xf numFmtId="169" fontId="101" fillId="0" borderId="0" applyFont="0" applyFill="0" applyBorder="0" applyAlignment="0" applyProtection="0"/>
    <xf numFmtId="169" fontId="101" fillId="0" borderId="0" applyFont="0" applyFill="0" applyBorder="0" applyAlignment="0" applyProtection="0"/>
    <xf numFmtId="169" fontId="101" fillId="0" borderId="0" applyFont="0" applyFill="0" applyBorder="0" applyAlignment="0" applyProtection="0"/>
    <xf numFmtId="169" fontId="9" fillId="0" borderId="0" applyFont="0" applyFill="0" applyBorder="0" applyAlignment="0" applyProtection="0"/>
    <xf numFmtId="169" fontId="101" fillId="0" borderId="0" applyFont="0" applyFill="0" applyBorder="0" applyAlignment="0" applyProtection="0"/>
    <xf numFmtId="169" fontId="101" fillId="0" borderId="0" applyFont="0" applyFill="0" applyBorder="0" applyAlignment="0" applyProtection="0"/>
    <xf numFmtId="169" fontId="101" fillId="0" borderId="0" applyFont="0" applyFill="0" applyBorder="0" applyAlignment="0" applyProtection="0"/>
    <xf numFmtId="169" fontId="101" fillId="0" borderId="0" applyFont="0" applyFill="0" applyBorder="0" applyAlignment="0" applyProtection="0"/>
    <xf numFmtId="169" fontId="101" fillId="0" borderId="0" applyFont="0" applyFill="0" applyBorder="0" applyAlignment="0" applyProtection="0"/>
    <xf numFmtId="169" fontId="101" fillId="0" borderId="0" applyFont="0" applyFill="0" applyBorder="0" applyAlignment="0" applyProtection="0"/>
    <xf numFmtId="169" fontId="101" fillId="0" borderId="0" applyFont="0" applyFill="0" applyBorder="0" applyAlignment="0" applyProtection="0"/>
    <xf numFmtId="190" fontId="9" fillId="0" borderId="0" applyFont="0" applyFill="0" applyBorder="0" applyAlignment="0" applyProtection="0"/>
    <xf numFmtId="190" fontId="9" fillId="0" borderId="0" applyFont="0" applyFill="0" applyBorder="0" applyAlignment="0" applyProtection="0"/>
    <xf numFmtId="190" fontId="9" fillId="0" borderId="0" applyFont="0" applyFill="0" applyBorder="0" applyAlignment="0" applyProtection="0"/>
    <xf numFmtId="190" fontId="9" fillId="0" borderId="0" applyFont="0" applyFill="0" applyBorder="0" applyAlignment="0" applyProtection="0"/>
    <xf numFmtId="169" fontId="104" fillId="0" borderId="0" applyFont="0" applyFill="0" applyBorder="0" applyAlignment="0" applyProtection="0"/>
    <xf numFmtId="169" fontId="98" fillId="0" borderId="0" applyFont="0" applyFill="0" applyBorder="0" applyAlignment="0" applyProtection="0"/>
    <xf numFmtId="0" fontId="9" fillId="0" borderId="0" applyFont="0" applyFill="0" applyBorder="0" applyAlignment="0" applyProtection="0"/>
    <xf numFmtId="190" fontId="9" fillId="0" borderId="0" applyFont="0" applyFill="0" applyBorder="0" applyAlignment="0" applyProtection="0"/>
    <xf numFmtId="190" fontId="9" fillId="0" borderId="0" applyFont="0" applyFill="0" applyBorder="0" applyAlignment="0" applyProtection="0"/>
    <xf numFmtId="190" fontId="9" fillId="0" borderId="0" applyFont="0" applyFill="0" applyBorder="0" applyAlignment="0" applyProtection="0"/>
    <xf numFmtId="190" fontId="9" fillId="0" borderId="0" applyFont="0" applyFill="0" applyBorder="0" applyAlignment="0" applyProtection="0"/>
    <xf numFmtId="190" fontId="9" fillId="0" borderId="0" applyFont="0" applyFill="0" applyBorder="0" applyAlignment="0" applyProtection="0"/>
    <xf numFmtId="190" fontId="9" fillId="0" borderId="0" applyFont="0" applyFill="0" applyBorder="0" applyAlignment="0" applyProtection="0"/>
    <xf numFmtId="190" fontId="9" fillId="0" borderId="0" applyFont="0" applyFill="0" applyBorder="0" applyAlignment="0" applyProtection="0"/>
    <xf numFmtId="190" fontId="9" fillId="0" borderId="0" applyFont="0" applyFill="0" applyBorder="0" applyAlignment="0" applyProtection="0"/>
    <xf numFmtId="169" fontId="54" fillId="0" borderId="0" applyFont="0" applyFill="0" applyBorder="0" applyAlignment="0" applyProtection="0"/>
    <xf numFmtId="169" fontId="98" fillId="0" borderId="0" applyFont="0" applyFill="0" applyBorder="0" applyAlignment="0" applyProtection="0"/>
    <xf numFmtId="169" fontId="98" fillId="0" borderId="0" applyFont="0" applyFill="0" applyBorder="0" applyAlignment="0" applyProtection="0"/>
    <xf numFmtId="169" fontId="98" fillId="0" borderId="0" applyFont="0" applyFill="0" applyBorder="0" applyAlignment="0" applyProtection="0"/>
    <xf numFmtId="169" fontId="98" fillId="0" borderId="0" applyFont="0" applyFill="0" applyBorder="0" applyAlignment="0" applyProtection="0"/>
    <xf numFmtId="169" fontId="98" fillId="0" borderId="0" applyFont="0" applyFill="0" applyBorder="0" applyAlignment="0" applyProtection="0"/>
    <xf numFmtId="169" fontId="98" fillId="0" borderId="0" applyFont="0" applyFill="0" applyBorder="0" applyAlignment="0" applyProtection="0"/>
    <xf numFmtId="169" fontId="9" fillId="0" borderId="0" applyFont="0" applyFill="0" applyBorder="0" applyAlignment="0" applyProtection="0"/>
    <xf numFmtId="178" fontId="98" fillId="0" borderId="0" applyFont="0" applyFill="0" applyBorder="0" applyAlignment="0" applyProtection="0"/>
    <xf numFmtId="169" fontId="11" fillId="0" borderId="0" applyFont="0" applyFill="0" applyBorder="0" applyAlignment="0" applyProtection="0"/>
    <xf numFmtId="209" fontId="9" fillId="0" borderId="0" applyFont="0" applyFill="0" applyBorder="0" applyAlignment="0" applyProtection="0"/>
    <xf numFmtId="169" fontId="98" fillId="0" borderId="0" applyFont="0" applyFill="0" applyBorder="0" applyAlignment="0" applyProtection="0"/>
    <xf numFmtId="243" fontId="98" fillId="0" borderId="0" applyFont="0" applyFill="0" applyBorder="0" applyAlignment="0" applyProtection="0"/>
    <xf numFmtId="244" fontId="98" fillId="0" borderId="0" applyFont="0" applyFill="0" applyBorder="0" applyAlignment="0" applyProtection="0"/>
    <xf numFmtId="243" fontId="98" fillId="0" borderId="0" applyFont="0" applyFill="0" applyBorder="0" applyAlignment="0" applyProtection="0"/>
    <xf numFmtId="169" fontId="98" fillId="0" borderId="0" applyFont="0" applyFill="0" applyBorder="0" applyAlignment="0" applyProtection="0"/>
    <xf numFmtId="169" fontId="102" fillId="0" borderId="0" applyFont="0" applyFill="0" applyBorder="0" applyAlignment="0" applyProtection="0"/>
    <xf numFmtId="169" fontId="98" fillId="0" borderId="0" applyFont="0" applyFill="0" applyBorder="0" applyAlignment="0" applyProtection="0"/>
    <xf numFmtId="245" fontId="9" fillId="0" borderId="0" applyFont="0" applyFill="0" applyBorder="0" applyAlignment="0" applyProtection="0"/>
    <xf numFmtId="169" fontId="98" fillId="0" borderId="0" applyFont="0" applyFill="0" applyBorder="0" applyAlignment="0" applyProtection="0"/>
    <xf numFmtId="169" fontId="27" fillId="0" borderId="0" applyFont="0" applyFill="0" applyBorder="0" applyAlignment="0" applyProtection="0"/>
    <xf numFmtId="169" fontId="98" fillId="0" borderId="0" applyFont="0" applyFill="0" applyBorder="0" applyAlignment="0" applyProtection="0"/>
    <xf numFmtId="169" fontId="98" fillId="0" borderId="0" applyFont="0" applyFill="0" applyBorder="0" applyAlignment="0" applyProtection="0"/>
    <xf numFmtId="169" fontId="98" fillId="0" borderId="0" applyFont="0" applyFill="0" applyBorder="0" applyAlignment="0" applyProtection="0"/>
    <xf numFmtId="190" fontId="9" fillId="0" borderId="0" applyFont="0" applyFill="0" applyBorder="0" applyAlignment="0" applyProtection="0"/>
    <xf numFmtId="168" fontId="31" fillId="0" borderId="0" applyFont="0" applyFill="0" applyBorder="0" applyAlignment="0" applyProtection="0"/>
    <xf numFmtId="169" fontId="103" fillId="0" borderId="0" applyFont="0" applyFill="0" applyBorder="0" applyAlignment="0" applyProtection="0"/>
    <xf numFmtId="0" fontId="98" fillId="0" borderId="0" applyFont="0" applyFill="0" applyBorder="0" applyAlignment="0" applyProtection="0"/>
    <xf numFmtId="246" fontId="31"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246" fontId="31" fillId="0" borderId="0" applyFont="0" applyFill="0" applyBorder="0" applyAlignment="0" applyProtection="0"/>
    <xf numFmtId="247" fontId="52" fillId="0" borderId="0" applyFont="0" applyFill="0" applyBorder="0" applyAlignment="0" applyProtection="0"/>
    <xf numFmtId="169" fontId="98" fillId="0" borderId="0" applyFont="0" applyFill="0" applyBorder="0" applyAlignment="0" applyProtection="0"/>
    <xf numFmtId="246" fontId="31"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8" fillId="0" borderId="0" applyFont="0" applyFill="0" applyBorder="0" applyAlignment="0" applyProtection="0"/>
    <xf numFmtId="169" fontId="9" fillId="0" borderId="0" applyFont="0" applyFill="0" applyBorder="0" applyAlignment="0" applyProtection="0"/>
    <xf numFmtId="169" fontId="98" fillId="0" borderId="0" applyFont="0" applyFill="0" applyBorder="0" applyAlignment="0" applyProtection="0"/>
    <xf numFmtId="169" fontId="105" fillId="0" borderId="0" applyFont="0" applyFill="0" applyBorder="0" applyAlignment="0" applyProtection="0"/>
    <xf numFmtId="169" fontId="98" fillId="0" borderId="0" applyFont="0" applyFill="0" applyBorder="0" applyAlignment="0" applyProtection="0"/>
    <xf numFmtId="247" fontId="52" fillId="0" borderId="0" applyFont="0" applyFill="0" applyBorder="0" applyAlignment="0" applyProtection="0"/>
    <xf numFmtId="248" fontId="31" fillId="0" borderId="0" applyProtection="0"/>
    <xf numFmtId="247" fontId="52" fillId="0" borderId="0" applyFont="0" applyFill="0" applyBorder="0" applyAlignment="0" applyProtection="0"/>
    <xf numFmtId="43" fontId="31" fillId="0" borderId="0" applyFont="0" applyFill="0" applyBorder="0" applyAlignment="0" applyProtection="0"/>
    <xf numFmtId="43" fontId="98"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249" fontId="9" fillId="0" borderId="0" applyFont="0" applyFill="0" applyBorder="0" applyAlignment="0" applyProtection="0"/>
    <xf numFmtId="0" fontId="9" fillId="0" borderId="0" applyFont="0" applyFill="0" applyBorder="0" applyAlignment="0" applyProtection="0"/>
    <xf numFmtId="169" fontId="9" fillId="0" borderId="0" applyFont="0" applyFill="0" applyBorder="0" applyAlignment="0" applyProtection="0"/>
    <xf numFmtId="178" fontId="72" fillId="0" borderId="0" applyFont="0" applyFill="0" applyBorder="0" applyAlignment="0" applyProtection="0"/>
    <xf numFmtId="250" fontId="31" fillId="0" borderId="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250" fontId="31" fillId="0" borderId="0" applyProtection="0"/>
    <xf numFmtId="169" fontId="98" fillId="0" borderId="0" applyFont="0" applyFill="0" applyBorder="0" applyAlignment="0" applyProtection="0"/>
    <xf numFmtId="169" fontId="98" fillId="0" borderId="0" applyFont="0" applyFill="0" applyBorder="0" applyAlignment="0" applyProtection="0"/>
    <xf numFmtId="169" fontId="9" fillId="0" borderId="0" applyFont="0" applyFill="0" applyBorder="0" applyAlignment="0" applyProtection="0"/>
    <xf numFmtId="169" fontId="98" fillId="0" borderId="0" applyFont="0" applyFill="0" applyBorder="0" applyAlignment="0" applyProtection="0"/>
    <xf numFmtId="169" fontId="98" fillId="0" borderId="0" applyFont="0" applyFill="0" applyBorder="0" applyAlignment="0" applyProtection="0"/>
    <xf numFmtId="250" fontId="31" fillId="0" borderId="0" applyProtection="0"/>
    <xf numFmtId="169" fontId="102"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78" fontId="31" fillId="0" borderId="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169" fontId="98" fillId="0" borderId="0" applyFont="0" applyFill="0" applyBorder="0" applyAlignment="0" applyProtection="0"/>
    <xf numFmtId="169"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0" fontId="4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169" fontId="98"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102" fillId="0" borderId="0" applyFont="0" applyFill="0" applyBorder="0" applyAlignment="0" applyProtection="0"/>
    <xf numFmtId="169" fontId="9" fillId="0" borderId="0" applyFont="0" applyFill="0" applyBorder="0" applyAlignment="0" applyProtection="0"/>
    <xf numFmtId="169" fontId="98" fillId="0" borderId="0" applyFont="0" applyFill="0" applyBorder="0" applyAlignment="0" applyProtection="0"/>
    <xf numFmtId="169" fontId="98" fillId="0" borderId="0" applyFont="0" applyFill="0" applyBorder="0" applyAlignment="0" applyProtection="0"/>
    <xf numFmtId="251" fontId="101" fillId="0" borderId="0" applyFont="0" applyFill="0" applyBorder="0" applyAlignment="0" applyProtection="0"/>
    <xf numFmtId="169" fontId="9" fillId="0" borderId="0" applyFont="0" applyFill="0" applyBorder="0" applyAlignment="0" applyProtection="0"/>
    <xf numFmtId="252" fontId="101" fillId="0" borderId="0" applyFont="0" applyFill="0" applyBorder="0" applyAlignment="0" applyProtection="0"/>
    <xf numFmtId="169" fontId="9" fillId="0" borderId="0" applyFont="0" applyFill="0" applyBorder="0" applyAlignment="0" applyProtection="0"/>
    <xf numFmtId="188" fontId="98" fillId="0" borderId="0" applyFont="0" applyFill="0" applyBorder="0" applyAlignment="0" applyProtection="0"/>
    <xf numFmtId="188" fontId="98" fillId="0" borderId="0" applyFont="0" applyFill="0" applyBorder="0" applyAlignment="0" applyProtection="0"/>
    <xf numFmtId="178" fontId="98" fillId="0" borderId="0" applyFont="0" applyFill="0" applyBorder="0" applyAlignment="0" applyProtection="0"/>
    <xf numFmtId="250" fontId="31" fillId="0" borderId="0" applyProtection="0"/>
    <xf numFmtId="250" fontId="31" fillId="0" borderId="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101" fillId="0" borderId="0" applyFont="0" applyFill="0" applyBorder="0" applyAlignment="0" applyProtection="0"/>
    <xf numFmtId="169" fontId="103" fillId="0" borderId="0" applyFont="0" applyFill="0" applyBorder="0" applyAlignment="0" applyProtection="0"/>
    <xf numFmtId="169" fontId="103"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7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0" fontId="9" fillId="0" borderId="0" applyFont="0" applyFill="0" applyBorder="0" applyAlignment="0" applyProtection="0"/>
    <xf numFmtId="169" fontId="98" fillId="0" borderId="0" applyFont="0" applyFill="0" applyBorder="0" applyAlignment="0" applyProtection="0"/>
    <xf numFmtId="169" fontId="98" fillId="0" borderId="0" applyFont="0" applyFill="0" applyBorder="0" applyAlignment="0" applyProtection="0"/>
    <xf numFmtId="169" fontId="102" fillId="0" borderId="0" applyFont="0" applyFill="0" applyBorder="0" applyAlignment="0" applyProtection="0"/>
    <xf numFmtId="169" fontId="9" fillId="0" borderId="0" applyFont="0" applyFill="0" applyBorder="0" applyAlignment="0" applyProtection="0"/>
    <xf numFmtId="169" fontId="98" fillId="0" borderId="0" applyFont="0" applyFill="0" applyBorder="0" applyAlignment="0" applyProtection="0"/>
    <xf numFmtId="169" fontId="98" fillId="0" borderId="0" applyFont="0" applyFill="0" applyBorder="0" applyAlignment="0" applyProtection="0"/>
    <xf numFmtId="188" fontId="98" fillId="0" borderId="0" applyFont="0" applyFill="0" applyBorder="0" applyAlignment="0" applyProtection="0"/>
    <xf numFmtId="169" fontId="98" fillId="0" borderId="0" applyFont="0" applyFill="0" applyBorder="0" applyAlignment="0" applyProtection="0"/>
    <xf numFmtId="188" fontId="9" fillId="0" borderId="0" applyFont="0" applyFill="0" applyBorder="0" applyAlignment="0" applyProtection="0"/>
    <xf numFmtId="169" fontId="98" fillId="0" borderId="0" applyFont="0" applyFill="0" applyBorder="0" applyAlignment="0" applyProtection="0"/>
    <xf numFmtId="188" fontId="9" fillId="0" borderId="0" applyFont="0" applyFill="0" applyBorder="0" applyAlignment="0" applyProtection="0"/>
    <xf numFmtId="178" fontId="9" fillId="0" borderId="0" applyFont="0" applyFill="0" applyBorder="0" applyAlignment="0" applyProtection="0"/>
    <xf numFmtId="178" fontId="31" fillId="0" borderId="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69" fontId="98"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97" fillId="0" borderId="0" applyFont="0" applyFill="0" applyBorder="0" applyAlignment="0" applyProtection="0"/>
    <xf numFmtId="169" fontId="9" fillId="0" borderId="0" applyFont="0" applyFill="0" applyBorder="0" applyAlignment="0" applyProtection="0"/>
    <xf numFmtId="178" fontId="31" fillId="0" borderId="0" applyFont="0" applyFill="0" applyBorder="0" applyAlignment="0" applyProtection="0"/>
    <xf numFmtId="169" fontId="102" fillId="0" borderId="0" applyFont="0" applyFill="0" applyBorder="0" applyAlignment="0" applyProtection="0"/>
    <xf numFmtId="169" fontId="54" fillId="0" borderId="0" applyFont="0" applyFill="0" applyBorder="0" applyAlignment="0" applyProtection="0"/>
    <xf numFmtId="169" fontId="9" fillId="0" borderId="0" applyFont="0" applyFill="0" applyBorder="0" applyAlignment="0" applyProtection="0"/>
    <xf numFmtId="169" fontId="27" fillId="0" borderId="0" applyFont="0" applyFill="0" applyBorder="0" applyAlignment="0" applyProtection="0"/>
    <xf numFmtId="188" fontId="27" fillId="0" borderId="0" applyFont="0" applyFill="0" applyBorder="0" applyAlignment="0" applyProtection="0"/>
    <xf numFmtId="169" fontId="54" fillId="0" borderId="0" applyFont="0" applyFill="0" applyBorder="0" applyAlignment="0" applyProtection="0"/>
    <xf numFmtId="169" fontId="54" fillId="0" borderId="0" applyFont="0" applyFill="0" applyBorder="0" applyAlignment="0" applyProtection="0"/>
    <xf numFmtId="169" fontId="27" fillId="0" borderId="0" applyFont="0" applyFill="0" applyBorder="0" applyAlignment="0" applyProtection="0"/>
    <xf numFmtId="169" fontId="98" fillId="0" borderId="0" applyFont="0" applyFill="0" applyBorder="0" applyAlignment="0" applyProtection="0"/>
    <xf numFmtId="169" fontId="27" fillId="0" borderId="0" applyFont="0" applyFill="0" applyBorder="0" applyAlignment="0" applyProtection="0"/>
    <xf numFmtId="169" fontId="102"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78" fontId="98" fillId="0" borderId="0" applyFont="0" applyFill="0" applyBorder="0" applyAlignment="0" applyProtection="0"/>
    <xf numFmtId="225" fontId="98" fillId="0" borderId="0" applyFont="0" applyFill="0" applyBorder="0" applyAlignment="0" applyProtection="0"/>
    <xf numFmtId="225" fontId="98" fillId="0" borderId="0" applyFont="0" applyFill="0" applyBorder="0" applyAlignment="0" applyProtection="0"/>
    <xf numFmtId="169" fontId="102" fillId="0" borderId="0" applyFont="0" applyFill="0" applyBorder="0" applyAlignment="0" applyProtection="0"/>
    <xf numFmtId="171" fontId="98" fillId="0" borderId="0" applyFont="0" applyFill="0" applyBorder="0" applyAlignment="0" applyProtection="0"/>
    <xf numFmtId="169" fontId="98" fillId="0" borderId="0" applyFont="0" applyFill="0" applyBorder="0" applyAlignment="0" applyProtection="0"/>
    <xf numFmtId="178" fontId="98" fillId="0" borderId="0" applyFont="0" applyFill="0" applyBorder="0" applyAlignment="0" applyProtection="0"/>
    <xf numFmtId="169" fontId="98" fillId="0" borderId="0" applyFont="0" applyFill="0" applyBorder="0" applyAlignment="0" applyProtection="0"/>
    <xf numFmtId="253" fontId="54" fillId="0" borderId="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31" fillId="0" borderId="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0" fontId="10" fillId="0" borderId="0" applyNumberFormat="0" applyFill="0" applyBorder="0" applyAlignment="0" applyProtection="0"/>
    <xf numFmtId="0" fontId="106" fillId="0" borderId="0">
      <alignment horizontal="center"/>
    </xf>
    <xf numFmtId="0" fontId="107" fillId="0" borderId="0" applyNumberFormat="0" applyAlignment="0">
      <alignment horizontal="left"/>
    </xf>
    <xf numFmtId="187" fontId="108" fillId="0" borderId="0" applyFont="0" applyFill="0" applyBorder="0" applyAlignment="0" applyProtection="0"/>
    <xf numFmtId="254" fontId="109" fillId="0" borderId="0" applyFill="0" applyBorder="0" applyProtection="0"/>
    <xf numFmtId="255" fontId="99" fillId="0" borderId="0" applyFont="0" applyFill="0" applyBorder="0" applyAlignment="0" applyProtection="0"/>
    <xf numFmtId="256" fontId="54" fillId="0" borderId="0" applyFill="0" applyBorder="0" applyProtection="0"/>
    <xf numFmtId="256" fontId="54" fillId="0" borderId="24" applyFill="0" applyProtection="0"/>
    <xf numFmtId="256" fontId="54" fillId="0" borderId="25" applyFill="0" applyProtection="0"/>
    <xf numFmtId="257" fontId="83" fillId="0" borderId="0" applyFont="0" applyFill="0" applyBorder="0" applyAlignment="0" applyProtection="0"/>
    <xf numFmtId="258" fontId="110" fillId="0" borderId="0" applyFont="0" applyFill="0" applyBorder="0" applyAlignment="0" applyProtection="0"/>
    <xf numFmtId="259" fontId="9" fillId="0" borderId="0" applyFont="0" applyFill="0" applyBorder="0" applyAlignment="0" applyProtection="0"/>
    <xf numFmtId="260" fontId="9" fillId="0" borderId="0" applyFont="0" applyFill="0" applyBorder="0" applyAlignment="0" applyProtection="0"/>
    <xf numFmtId="260" fontId="9" fillId="0" borderId="0" applyFont="0" applyFill="0" applyBorder="0" applyAlignment="0" applyProtection="0"/>
    <xf numFmtId="260" fontId="9" fillId="0" borderId="0" applyFont="0" applyFill="0" applyBorder="0" applyAlignment="0" applyProtection="0"/>
    <xf numFmtId="260" fontId="9" fillId="0" borderId="0" applyFont="0" applyFill="0" applyBorder="0" applyAlignment="0" applyProtection="0"/>
    <xf numFmtId="260" fontId="9" fillId="0" borderId="0" applyFont="0" applyFill="0" applyBorder="0" applyAlignment="0" applyProtection="0"/>
    <xf numFmtId="260" fontId="9" fillId="0" borderId="0" applyFont="0" applyFill="0" applyBorder="0" applyAlignment="0" applyProtection="0"/>
    <xf numFmtId="260" fontId="9" fillId="0" borderId="0" applyFont="0" applyFill="0" applyBorder="0" applyAlignment="0" applyProtection="0"/>
    <xf numFmtId="260" fontId="9" fillId="0" borderId="0" applyFont="0" applyFill="0" applyBorder="0" applyAlignment="0" applyProtection="0"/>
    <xf numFmtId="260" fontId="9" fillId="0" borderId="0" applyFont="0" applyFill="0" applyBorder="0" applyAlignment="0" applyProtection="0"/>
    <xf numFmtId="260" fontId="9" fillId="0" borderId="0" applyFont="0" applyFill="0" applyBorder="0" applyAlignment="0" applyProtection="0"/>
    <xf numFmtId="260" fontId="9" fillId="0" borderId="0" applyFont="0" applyFill="0" applyBorder="0" applyAlignment="0" applyProtection="0"/>
    <xf numFmtId="260" fontId="9" fillId="0" borderId="0" applyFont="0" applyFill="0" applyBorder="0" applyAlignment="0" applyProtection="0"/>
    <xf numFmtId="260" fontId="9" fillId="0" borderId="0" applyFont="0" applyFill="0" applyBorder="0" applyAlignment="0" applyProtection="0"/>
    <xf numFmtId="260" fontId="9" fillId="0" borderId="0" applyFont="0" applyFill="0" applyBorder="0" applyAlignment="0" applyProtection="0"/>
    <xf numFmtId="260" fontId="9" fillId="0" borderId="0" applyFont="0" applyFill="0" applyBorder="0" applyAlignment="0" applyProtection="0"/>
    <xf numFmtId="261" fontId="110" fillId="0" borderId="0" applyFont="0" applyFill="0" applyBorder="0" applyAlignment="0" applyProtection="0"/>
    <xf numFmtId="217" fontId="88"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62" fontId="100" fillId="0" borderId="0" applyFont="0" applyFill="0" applyBorder="0" applyAlignment="0" applyProtection="0"/>
    <xf numFmtId="263" fontId="31" fillId="0" borderId="0" applyFont="0" applyFill="0" applyBorder="0" applyAlignment="0" applyProtection="0"/>
    <xf numFmtId="264" fontId="100" fillId="0" borderId="0" applyFont="0" applyFill="0" applyBorder="0" applyAlignment="0" applyProtection="0"/>
    <xf numFmtId="265" fontId="100" fillId="0" borderId="0" applyFont="0" applyFill="0" applyBorder="0" applyAlignment="0" applyProtection="0"/>
    <xf numFmtId="266" fontId="31" fillId="0" borderId="0" applyFont="0" applyFill="0" applyBorder="0" applyAlignment="0" applyProtection="0"/>
    <xf numFmtId="267" fontId="100" fillId="0" borderId="0" applyFont="0" applyFill="0" applyBorder="0" applyAlignment="0" applyProtection="0"/>
    <xf numFmtId="268" fontId="100" fillId="0" borderId="0" applyFont="0" applyFill="0" applyBorder="0" applyAlignment="0" applyProtection="0"/>
    <xf numFmtId="269" fontId="31" fillId="0" borderId="0" applyFont="0" applyFill="0" applyBorder="0" applyAlignment="0" applyProtection="0"/>
    <xf numFmtId="270" fontId="100" fillId="0" borderId="0" applyFont="0" applyFill="0" applyBorder="0" applyAlignment="0" applyProtection="0"/>
    <xf numFmtId="168" fontId="98" fillId="0" borderId="0" applyFont="0" applyFill="0" applyBorder="0" applyAlignment="0" applyProtection="0"/>
    <xf numFmtId="271" fontId="9" fillId="0" borderId="0" applyFont="0" applyFill="0" applyBorder="0" applyAlignment="0" applyProtection="0"/>
    <xf numFmtId="271" fontId="9" fillId="0" borderId="0" applyFont="0" applyFill="0" applyBorder="0" applyAlignment="0" applyProtection="0"/>
    <xf numFmtId="271" fontId="9" fillId="0" borderId="0" applyFont="0" applyFill="0" applyBorder="0" applyAlignment="0" applyProtection="0"/>
    <xf numFmtId="271" fontId="9" fillId="0" borderId="0" applyFont="0" applyFill="0" applyBorder="0" applyAlignment="0" applyProtection="0"/>
    <xf numFmtId="271" fontId="9" fillId="0" borderId="0" applyFont="0" applyFill="0" applyBorder="0" applyAlignment="0" applyProtection="0"/>
    <xf numFmtId="271" fontId="9" fillId="0" borderId="0" applyFont="0" applyFill="0" applyBorder="0" applyAlignment="0" applyProtection="0"/>
    <xf numFmtId="271" fontId="9" fillId="0" borderId="0" applyFont="0" applyFill="0" applyBorder="0" applyAlignment="0" applyProtection="0"/>
    <xf numFmtId="271" fontId="9" fillId="0" borderId="0" applyFont="0" applyFill="0" applyBorder="0" applyAlignment="0" applyProtection="0"/>
    <xf numFmtId="271" fontId="9" fillId="0" borderId="0" applyFont="0" applyFill="0" applyBorder="0" applyAlignment="0" applyProtection="0"/>
    <xf numFmtId="271" fontId="9" fillId="0" borderId="0" applyFont="0" applyFill="0" applyBorder="0" applyAlignment="0" applyProtection="0"/>
    <xf numFmtId="271" fontId="9" fillId="0" borderId="0" applyFont="0" applyFill="0" applyBorder="0" applyAlignment="0" applyProtection="0"/>
    <xf numFmtId="271" fontId="9" fillId="0" borderId="0" applyFont="0" applyFill="0" applyBorder="0" applyAlignment="0" applyProtection="0"/>
    <xf numFmtId="271" fontId="9" fillId="0" borderId="0" applyFont="0" applyFill="0" applyBorder="0" applyAlignment="0" applyProtection="0"/>
    <xf numFmtId="271" fontId="9" fillId="0" borderId="0" applyFont="0" applyFill="0" applyBorder="0" applyAlignment="0" applyProtection="0"/>
    <xf numFmtId="271" fontId="9" fillId="0" borderId="0" applyFont="0" applyFill="0" applyBorder="0" applyAlignment="0" applyProtection="0"/>
    <xf numFmtId="272" fontId="9" fillId="0" borderId="0" applyFont="0" applyFill="0" applyBorder="0" applyAlignment="0" applyProtection="0"/>
    <xf numFmtId="273" fontId="9" fillId="0" borderId="0" applyFont="0" applyFill="0" applyBorder="0" applyAlignment="0" applyProtection="0"/>
    <xf numFmtId="273" fontId="9" fillId="0" borderId="0" applyFont="0" applyFill="0" applyBorder="0" applyAlignment="0" applyProtection="0"/>
    <xf numFmtId="273" fontId="9" fillId="0" borderId="0" applyFont="0" applyFill="0" applyBorder="0" applyAlignment="0" applyProtection="0"/>
    <xf numFmtId="273" fontId="9" fillId="0" borderId="0" applyFont="0" applyFill="0" applyBorder="0" applyAlignment="0" applyProtection="0"/>
    <xf numFmtId="273" fontId="9" fillId="0" borderId="0" applyFont="0" applyFill="0" applyBorder="0" applyAlignment="0" applyProtection="0"/>
    <xf numFmtId="273" fontId="9" fillId="0" borderId="0" applyFont="0" applyFill="0" applyBorder="0" applyAlignment="0" applyProtection="0"/>
    <xf numFmtId="273" fontId="9" fillId="0" borderId="0" applyFont="0" applyFill="0" applyBorder="0" applyAlignment="0" applyProtection="0"/>
    <xf numFmtId="273" fontId="9" fillId="0" borderId="0" applyFont="0" applyFill="0" applyBorder="0" applyAlignment="0" applyProtection="0"/>
    <xf numFmtId="273" fontId="9" fillId="0" borderId="0" applyFont="0" applyFill="0" applyBorder="0" applyAlignment="0" applyProtection="0"/>
    <xf numFmtId="274" fontId="31" fillId="0" borderId="0" applyProtection="0"/>
    <xf numFmtId="273" fontId="9" fillId="0" borderId="0" applyFont="0" applyFill="0" applyBorder="0" applyAlignment="0" applyProtection="0"/>
    <xf numFmtId="273" fontId="9" fillId="0" borderId="0" applyFont="0" applyFill="0" applyBorder="0" applyAlignment="0" applyProtection="0"/>
    <xf numFmtId="273" fontId="9" fillId="0" borderId="0" applyFont="0" applyFill="0" applyBorder="0" applyAlignment="0" applyProtection="0"/>
    <xf numFmtId="273" fontId="9" fillId="0" borderId="0" applyFont="0" applyFill="0" applyBorder="0" applyAlignment="0" applyProtection="0"/>
    <xf numFmtId="273" fontId="9" fillId="0" borderId="0" applyFont="0" applyFill="0" applyBorder="0" applyAlignment="0" applyProtection="0"/>
    <xf numFmtId="273" fontId="9" fillId="0" borderId="0" applyFont="0" applyFill="0" applyBorder="0" applyAlignment="0" applyProtection="0"/>
    <xf numFmtId="273" fontId="9" fillId="0" borderId="0" applyFont="0" applyFill="0" applyBorder="0" applyAlignment="0" applyProtection="0"/>
    <xf numFmtId="275" fontId="9" fillId="0" borderId="0"/>
    <xf numFmtId="275" fontId="9" fillId="0" borderId="0"/>
    <xf numFmtId="275" fontId="9" fillId="0" borderId="0"/>
    <xf numFmtId="275" fontId="9" fillId="0" borderId="0"/>
    <xf numFmtId="275" fontId="9" fillId="0" borderId="0"/>
    <xf numFmtId="275" fontId="9" fillId="0" borderId="0"/>
    <xf numFmtId="275" fontId="9" fillId="0" borderId="0"/>
    <xf numFmtId="275" fontId="9" fillId="0" borderId="0"/>
    <xf numFmtId="275" fontId="9" fillId="0" borderId="0"/>
    <xf numFmtId="275" fontId="9" fillId="0" borderId="0" applyProtection="0"/>
    <xf numFmtId="275" fontId="9" fillId="0" borderId="0"/>
    <xf numFmtId="275" fontId="9" fillId="0" borderId="0"/>
    <xf numFmtId="275" fontId="9" fillId="0" borderId="0"/>
    <xf numFmtId="275" fontId="9" fillId="0" borderId="0"/>
    <xf numFmtId="275" fontId="9" fillId="0" borderId="0"/>
    <xf numFmtId="275" fontId="9" fillId="0" borderId="0"/>
    <xf numFmtId="275" fontId="9" fillId="0" borderId="0"/>
    <xf numFmtId="276" fontId="27" fillId="0" borderId="26"/>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31" fillId="0" borderId="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14" fontId="47" fillId="0" borderId="0" applyFill="0" applyBorder="0" applyAlignment="0"/>
    <xf numFmtId="14" fontId="46" fillId="0" borderId="0" applyFill="0" applyBorder="0" applyAlignment="0"/>
    <xf numFmtId="0" fontId="52" fillId="0" borderId="0" applyProtection="0"/>
    <xf numFmtId="169" fontId="102" fillId="0" borderId="0" applyFont="0" applyFill="0" applyBorder="0" applyAlignment="0" applyProtection="0"/>
    <xf numFmtId="3" fontId="111" fillId="0" borderId="8">
      <alignment horizontal="left" vertical="top" wrapText="1"/>
    </xf>
    <xf numFmtId="277" fontId="54" fillId="0" borderId="0" applyFill="0" applyBorder="0" applyProtection="0"/>
    <xf numFmtId="277" fontId="54" fillId="0" borderId="24" applyFill="0" applyProtection="0"/>
    <xf numFmtId="277" fontId="54" fillId="0" borderId="25" applyFill="0" applyProtection="0"/>
    <xf numFmtId="278" fontId="9" fillId="0" borderId="27">
      <alignment vertical="center"/>
    </xf>
    <xf numFmtId="278" fontId="9" fillId="0" borderId="27">
      <alignment vertical="center"/>
    </xf>
    <xf numFmtId="278" fontId="9" fillId="0" borderId="27">
      <alignment vertical="center"/>
    </xf>
    <xf numFmtId="278" fontId="9" fillId="0" borderId="27">
      <alignment vertical="center"/>
    </xf>
    <xf numFmtId="278" fontId="9" fillId="0" borderId="27">
      <alignment vertical="center"/>
    </xf>
    <xf numFmtId="278" fontId="9" fillId="0" borderId="27">
      <alignment vertical="center"/>
    </xf>
    <xf numFmtId="278" fontId="9" fillId="0" borderId="27">
      <alignment vertical="center"/>
    </xf>
    <xf numFmtId="278" fontId="9" fillId="0" borderId="27">
      <alignment vertical="center"/>
    </xf>
    <xf numFmtId="278" fontId="9" fillId="0" borderId="27">
      <alignment vertical="center"/>
    </xf>
    <xf numFmtId="278" fontId="9" fillId="0" borderId="27">
      <alignment vertical="center"/>
    </xf>
    <xf numFmtId="278" fontId="9" fillId="0" borderId="27">
      <alignment vertical="center"/>
    </xf>
    <xf numFmtId="278" fontId="9" fillId="0" borderId="27">
      <alignment vertical="center"/>
    </xf>
    <xf numFmtId="278" fontId="9" fillId="0" borderId="27">
      <alignment vertical="center"/>
    </xf>
    <xf numFmtId="278" fontId="9" fillId="0" borderId="27">
      <alignment vertical="center"/>
    </xf>
    <xf numFmtId="278" fontId="9" fillId="0" borderId="27">
      <alignment vertical="center"/>
    </xf>
    <xf numFmtId="0" fontId="9" fillId="0" borderId="0" applyFont="0" applyFill="0" applyBorder="0" applyAlignment="0" applyProtection="0"/>
    <xf numFmtId="0" fontId="9" fillId="0" borderId="0" applyFont="0" applyFill="0" applyBorder="0" applyAlignment="0" applyProtection="0"/>
    <xf numFmtId="279" fontId="27" fillId="0" borderId="0"/>
    <xf numFmtId="280" fontId="33" fillId="0" borderId="28"/>
    <xf numFmtId="280" fontId="33" fillId="0" borderId="28"/>
    <xf numFmtId="245" fontId="9" fillId="0" borderId="0"/>
    <xf numFmtId="245" fontId="9" fillId="0" borderId="0"/>
    <xf numFmtId="245" fontId="9" fillId="0" borderId="0"/>
    <xf numFmtId="245" fontId="9" fillId="0" borderId="0"/>
    <xf numFmtId="245" fontId="9" fillId="0" borderId="0"/>
    <xf numFmtId="245" fontId="9" fillId="0" borderId="0"/>
    <xf numFmtId="245" fontId="9" fillId="0" borderId="0"/>
    <xf numFmtId="245" fontId="9" fillId="0" borderId="0"/>
    <xf numFmtId="245" fontId="9" fillId="0" borderId="0"/>
    <xf numFmtId="245" fontId="9" fillId="0" borderId="0" applyProtection="0"/>
    <xf numFmtId="245" fontId="9" fillId="0" borderId="0"/>
    <xf numFmtId="245" fontId="9" fillId="0" borderId="0"/>
    <xf numFmtId="245" fontId="9" fillId="0" borderId="0"/>
    <xf numFmtId="245" fontId="9" fillId="0" borderId="0"/>
    <xf numFmtId="245" fontId="9" fillId="0" borderId="0"/>
    <xf numFmtId="245" fontId="9" fillId="0" borderId="0"/>
    <xf numFmtId="245" fontId="9" fillId="0" borderId="0"/>
    <xf numFmtId="281" fontId="33" fillId="0" borderId="0"/>
    <xf numFmtId="177" fontId="112" fillId="0" borderId="0" applyFont="0" applyFill="0" applyBorder="0" applyAlignment="0" applyProtection="0"/>
    <xf numFmtId="178" fontId="112" fillId="0" borderId="0" applyFont="0" applyFill="0" applyBorder="0" applyAlignment="0" applyProtection="0"/>
    <xf numFmtId="177" fontId="112" fillId="0" borderId="0" applyFont="0" applyFill="0" applyBorder="0" applyAlignment="0" applyProtection="0"/>
    <xf numFmtId="167" fontId="112" fillId="0" borderId="0" applyFont="0" applyFill="0" applyBorder="0" applyAlignment="0" applyProtection="0"/>
    <xf numFmtId="199" fontId="112" fillId="0" borderId="0" applyFont="0" applyFill="0" applyBorder="0" applyAlignment="0" applyProtection="0"/>
    <xf numFmtId="199" fontId="112" fillId="0" borderId="0" applyFont="0" applyFill="0" applyBorder="0" applyAlignment="0" applyProtection="0"/>
    <xf numFmtId="199" fontId="112" fillId="0" borderId="0" applyFont="0" applyFill="0" applyBorder="0" applyAlignment="0" applyProtection="0"/>
    <xf numFmtId="199" fontId="112" fillId="0" borderId="0" applyFont="0" applyFill="0" applyBorder="0" applyAlignment="0" applyProtection="0"/>
    <xf numFmtId="199" fontId="112" fillId="0" borderId="0" applyFont="0" applyFill="0" applyBorder="0" applyAlignment="0" applyProtection="0"/>
    <xf numFmtId="199" fontId="112" fillId="0" borderId="0" applyFont="0" applyFill="0" applyBorder="0" applyAlignment="0" applyProtection="0"/>
    <xf numFmtId="199" fontId="112" fillId="0" borderId="0" applyFont="0" applyFill="0" applyBorder="0" applyAlignment="0" applyProtection="0"/>
    <xf numFmtId="199" fontId="112" fillId="0" borderId="0" applyFont="0" applyFill="0" applyBorder="0" applyAlignment="0" applyProtection="0"/>
    <xf numFmtId="199" fontId="112" fillId="0" borderId="0" applyFont="0" applyFill="0" applyBorder="0" applyAlignment="0" applyProtection="0"/>
    <xf numFmtId="199" fontId="112" fillId="0" borderId="0" applyFont="0" applyFill="0" applyBorder="0" applyAlignment="0" applyProtection="0"/>
    <xf numFmtId="199" fontId="112" fillId="0" borderId="0" applyFont="0" applyFill="0" applyBorder="0" applyAlignment="0" applyProtection="0"/>
    <xf numFmtId="199" fontId="112" fillId="0" borderId="0" applyFont="0" applyFill="0" applyBorder="0" applyAlignment="0" applyProtection="0"/>
    <xf numFmtId="282" fontId="67" fillId="0" borderId="0" applyFont="0" applyFill="0" applyBorder="0" applyAlignment="0" applyProtection="0"/>
    <xf numFmtId="282" fontId="67" fillId="0" borderId="0" applyFont="0" applyFill="0" applyBorder="0" applyAlignment="0" applyProtection="0"/>
    <xf numFmtId="167" fontId="113" fillId="0" borderId="0" applyFont="0" applyFill="0" applyBorder="0" applyAlignment="0" applyProtection="0"/>
    <xf numFmtId="167" fontId="113" fillId="0" borderId="0" applyFont="0" applyFill="0" applyBorder="0" applyAlignment="0" applyProtection="0"/>
    <xf numFmtId="282" fontId="67" fillId="0" borderId="0" applyFont="0" applyFill="0" applyBorder="0" applyAlignment="0" applyProtection="0"/>
    <xf numFmtId="282" fontId="67" fillId="0" borderId="0" applyFont="0" applyFill="0" applyBorder="0" applyAlignment="0" applyProtection="0"/>
    <xf numFmtId="177" fontId="112" fillId="0" borderId="0" applyFont="0" applyFill="0" applyBorder="0" applyAlignment="0" applyProtection="0"/>
    <xf numFmtId="177" fontId="112" fillId="0" borderId="0" applyFont="0" applyFill="0" applyBorder="0" applyAlignment="0" applyProtection="0"/>
    <xf numFmtId="282" fontId="67" fillId="0" borderId="0" applyFont="0" applyFill="0" applyBorder="0" applyAlignment="0" applyProtection="0"/>
    <xf numFmtId="282" fontId="67" fillId="0" borderId="0" applyFont="0" applyFill="0" applyBorder="0" applyAlignment="0" applyProtection="0"/>
    <xf numFmtId="283" fontId="27" fillId="0" borderId="0" applyFont="0" applyFill="0" applyBorder="0" applyAlignment="0" applyProtection="0"/>
    <xf numFmtId="283" fontId="27" fillId="0" borderId="0" applyFont="0" applyFill="0" applyBorder="0" applyAlignment="0" applyProtection="0"/>
    <xf numFmtId="284" fontId="27" fillId="0" borderId="0" applyFont="0" applyFill="0" applyBorder="0" applyAlignment="0" applyProtection="0"/>
    <xf numFmtId="284" fontId="27" fillId="0" borderId="0" applyFont="0" applyFill="0" applyBorder="0" applyAlignment="0" applyProtection="0"/>
    <xf numFmtId="167" fontId="112" fillId="0" borderId="0" applyFont="0" applyFill="0" applyBorder="0" applyAlignment="0" applyProtection="0"/>
    <xf numFmtId="167" fontId="112" fillId="0" borderId="0" applyFont="0" applyFill="0" applyBorder="0" applyAlignment="0" applyProtection="0"/>
    <xf numFmtId="167" fontId="112" fillId="0" borderId="0" applyFont="0" applyFill="0" applyBorder="0" applyAlignment="0" applyProtection="0"/>
    <xf numFmtId="167" fontId="112" fillId="0" borderId="0" applyFont="0" applyFill="0" applyBorder="0" applyAlignment="0" applyProtection="0"/>
    <xf numFmtId="167" fontId="112" fillId="0" borderId="0" applyFont="0" applyFill="0" applyBorder="0" applyAlignment="0" applyProtection="0"/>
    <xf numFmtId="167" fontId="112" fillId="0" borderId="0" applyFont="0" applyFill="0" applyBorder="0" applyAlignment="0" applyProtection="0"/>
    <xf numFmtId="167" fontId="113" fillId="0" borderId="0" applyFont="0" applyFill="0" applyBorder="0" applyAlignment="0" applyProtection="0"/>
    <xf numFmtId="167" fontId="113" fillId="0" borderId="0" applyFont="0" applyFill="0" applyBorder="0" applyAlignment="0" applyProtection="0"/>
    <xf numFmtId="41" fontId="112" fillId="0" borderId="0" applyFont="0" applyFill="0" applyBorder="0" applyAlignment="0" applyProtection="0"/>
    <xf numFmtId="167" fontId="112" fillId="0" borderId="0" applyFont="0" applyFill="0" applyBorder="0" applyAlignment="0" applyProtection="0"/>
    <xf numFmtId="41" fontId="112" fillId="0" borderId="0" applyFont="0" applyFill="0" applyBorder="0" applyAlignment="0" applyProtection="0"/>
    <xf numFmtId="41" fontId="112" fillId="0" borderId="0" applyFont="0" applyFill="0" applyBorder="0" applyAlignment="0" applyProtection="0"/>
    <xf numFmtId="41" fontId="112" fillId="0" borderId="0" applyFont="0" applyFill="0" applyBorder="0" applyAlignment="0" applyProtection="0"/>
    <xf numFmtId="41" fontId="112" fillId="0" borderId="0" applyFont="0" applyFill="0" applyBorder="0" applyAlignment="0" applyProtection="0"/>
    <xf numFmtId="167" fontId="112" fillId="0" borderId="0" applyFont="0" applyFill="0" applyBorder="0" applyAlignment="0" applyProtection="0"/>
    <xf numFmtId="177" fontId="112" fillId="0" borderId="0" applyFont="0" applyFill="0" applyBorder="0" applyAlignment="0" applyProtection="0"/>
    <xf numFmtId="167" fontId="112" fillId="0" borderId="0" applyFont="0" applyFill="0" applyBorder="0" applyAlignment="0" applyProtection="0"/>
    <xf numFmtId="177" fontId="112" fillId="0" borderId="0" applyFont="0" applyFill="0" applyBorder="0" applyAlignment="0" applyProtection="0"/>
    <xf numFmtId="167" fontId="112" fillId="0" borderId="0" applyFont="0" applyFill="0" applyBorder="0" applyAlignment="0" applyProtection="0"/>
    <xf numFmtId="167" fontId="112" fillId="0" borderId="0" applyFont="0" applyFill="0" applyBorder="0" applyAlignment="0" applyProtection="0"/>
    <xf numFmtId="41" fontId="112" fillId="0" borderId="0" applyFont="0" applyFill="0" applyBorder="0" applyAlignment="0" applyProtection="0"/>
    <xf numFmtId="41" fontId="112" fillId="0" borderId="0" applyFont="0" applyFill="0" applyBorder="0" applyAlignment="0" applyProtection="0"/>
    <xf numFmtId="167" fontId="112" fillId="0" borderId="0" applyFont="0" applyFill="0" applyBorder="0" applyAlignment="0" applyProtection="0"/>
    <xf numFmtId="178" fontId="112" fillId="0" borderId="0" applyFont="0" applyFill="0" applyBorder="0" applyAlignment="0" applyProtection="0"/>
    <xf numFmtId="169" fontId="112" fillId="0" borderId="0" applyFont="0" applyFill="0" applyBorder="0" applyAlignment="0" applyProtection="0"/>
    <xf numFmtId="188" fontId="112" fillId="0" borderId="0" applyFont="0" applyFill="0" applyBorder="0" applyAlignment="0" applyProtection="0"/>
    <xf numFmtId="188" fontId="112" fillId="0" borderId="0" applyFont="0" applyFill="0" applyBorder="0" applyAlignment="0" applyProtection="0"/>
    <xf numFmtId="188" fontId="112" fillId="0" borderId="0" applyFont="0" applyFill="0" applyBorder="0" applyAlignment="0" applyProtection="0"/>
    <xf numFmtId="188" fontId="112" fillId="0" borderId="0" applyFont="0" applyFill="0" applyBorder="0" applyAlignment="0" applyProtection="0"/>
    <xf numFmtId="188" fontId="112" fillId="0" borderId="0" applyFont="0" applyFill="0" applyBorder="0" applyAlignment="0" applyProtection="0"/>
    <xf numFmtId="188" fontId="112" fillId="0" borderId="0" applyFont="0" applyFill="0" applyBorder="0" applyAlignment="0" applyProtection="0"/>
    <xf numFmtId="188" fontId="112" fillId="0" borderId="0" applyFont="0" applyFill="0" applyBorder="0" applyAlignment="0" applyProtection="0"/>
    <xf numFmtId="188" fontId="112" fillId="0" borderId="0" applyFont="0" applyFill="0" applyBorder="0" applyAlignment="0" applyProtection="0"/>
    <xf numFmtId="188" fontId="112" fillId="0" borderId="0" applyFont="0" applyFill="0" applyBorder="0" applyAlignment="0" applyProtection="0"/>
    <xf numFmtId="188" fontId="112" fillId="0" borderId="0" applyFont="0" applyFill="0" applyBorder="0" applyAlignment="0" applyProtection="0"/>
    <xf numFmtId="188" fontId="112" fillId="0" borderId="0" applyFont="0" applyFill="0" applyBorder="0" applyAlignment="0" applyProtection="0"/>
    <xf numFmtId="188" fontId="112" fillId="0" borderId="0" applyFont="0" applyFill="0" applyBorder="0" applyAlignment="0" applyProtection="0"/>
    <xf numFmtId="285" fontId="67" fillId="0" borderId="0" applyFont="0" applyFill="0" applyBorder="0" applyAlignment="0" applyProtection="0"/>
    <xf numFmtId="285" fontId="67" fillId="0" borderId="0" applyFont="0" applyFill="0" applyBorder="0" applyAlignment="0" applyProtection="0"/>
    <xf numFmtId="169" fontId="113" fillId="0" borderId="0" applyFont="0" applyFill="0" applyBorder="0" applyAlignment="0" applyProtection="0"/>
    <xf numFmtId="169" fontId="113" fillId="0" borderId="0" applyFont="0" applyFill="0" applyBorder="0" applyAlignment="0" applyProtection="0"/>
    <xf numFmtId="285" fontId="67" fillId="0" borderId="0" applyFont="0" applyFill="0" applyBorder="0" applyAlignment="0" applyProtection="0"/>
    <xf numFmtId="285" fontId="67" fillId="0" borderId="0" applyFont="0" applyFill="0" applyBorder="0" applyAlignment="0" applyProtection="0"/>
    <xf numFmtId="178" fontId="112" fillId="0" borderId="0" applyFont="0" applyFill="0" applyBorder="0" applyAlignment="0" applyProtection="0"/>
    <xf numFmtId="178" fontId="112" fillId="0" borderId="0" applyFont="0" applyFill="0" applyBorder="0" applyAlignment="0" applyProtection="0"/>
    <xf numFmtId="285" fontId="67" fillId="0" borderId="0" applyFont="0" applyFill="0" applyBorder="0" applyAlignment="0" applyProtection="0"/>
    <xf numFmtId="285" fontId="67" fillId="0" borderId="0" applyFont="0" applyFill="0" applyBorder="0" applyAlignment="0" applyProtection="0"/>
    <xf numFmtId="248" fontId="27" fillId="0" borderId="0" applyFont="0" applyFill="0" applyBorder="0" applyAlignment="0" applyProtection="0"/>
    <xf numFmtId="248" fontId="27" fillId="0" borderId="0" applyFont="0" applyFill="0" applyBorder="0" applyAlignment="0" applyProtection="0"/>
    <xf numFmtId="286" fontId="27" fillId="0" borderId="0" applyFont="0" applyFill="0" applyBorder="0" applyAlignment="0" applyProtection="0"/>
    <xf numFmtId="286" fontId="27" fillId="0" borderId="0" applyFont="0" applyFill="0" applyBorder="0" applyAlignment="0" applyProtection="0"/>
    <xf numFmtId="169" fontId="112" fillId="0" borderId="0" applyFont="0" applyFill="0" applyBorder="0" applyAlignment="0" applyProtection="0"/>
    <xf numFmtId="169" fontId="112" fillId="0" borderId="0" applyFont="0" applyFill="0" applyBorder="0" applyAlignment="0" applyProtection="0"/>
    <xf numFmtId="169" fontId="112" fillId="0" borderId="0" applyFont="0" applyFill="0" applyBorder="0" applyAlignment="0" applyProtection="0"/>
    <xf numFmtId="169" fontId="112" fillId="0" borderId="0" applyFont="0" applyFill="0" applyBorder="0" applyAlignment="0" applyProtection="0"/>
    <xf numFmtId="169" fontId="112" fillId="0" borderId="0" applyFont="0" applyFill="0" applyBorder="0" applyAlignment="0" applyProtection="0"/>
    <xf numFmtId="169" fontId="112" fillId="0" borderId="0" applyFont="0" applyFill="0" applyBorder="0" applyAlignment="0" applyProtection="0"/>
    <xf numFmtId="169" fontId="113" fillId="0" borderId="0" applyFont="0" applyFill="0" applyBorder="0" applyAlignment="0" applyProtection="0"/>
    <xf numFmtId="169" fontId="113" fillId="0" borderId="0" applyFont="0" applyFill="0" applyBorder="0" applyAlignment="0" applyProtection="0"/>
    <xf numFmtId="43" fontId="112" fillId="0" borderId="0" applyFont="0" applyFill="0" applyBorder="0" applyAlignment="0" applyProtection="0"/>
    <xf numFmtId="169"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169" fontId="112" fillId="0" borderId="0" applyFont="0" applyFill="0" applyBorder="0" applyAlignment="0" applyProtection="0"/>
    <xf numFmtId="178" fontId="112" fillId="0" borderId="0" applyFont="0" applyFill="0" applyBorder="0" applyAlignment="0" applyProtection="0"/>
    <xf numFmtId="169" fontId="112" fillId="0" borderId="0" applyFont="0" applyFill="0" applyBorder="0" applyAlignment="0" applyProtection="0"/>
    <xf numFmtId="178" fontId="112" fillId="0" borderId="0" applyFont="0" applyFill="0" applyBorder="0" applyAlignment="0" applyProtection="0"/>
    <xf numFmtId="169" fontId="112" fillId="0" borderId="0" applyFont="0" applyFill="0" applyBorder="0" applyAlignment="0" applyProtection="0"/>
    <xf numFmtId="169"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169" fontId="112" fillId="0" borderId="0" applyFont="0" applyFill="0" applyBorder="0" applyAlignment="0" applyProtection="0"/>
    <xf numFmtId="3" fontId="27" fillId="0" borderId="0" applyFont="0" applyBorder="0" applyAlignment="0"/>
    <xf numFmtId="0" fontId="67"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17" fontId="88"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25" fontId="88"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7" fontId="88"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17" fontId="88"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0" fontId="114" fillId="0" borderId="0" applyNumberFormat="0" applyAlignment="0">
      <alignment horizontal="left"/>
    </xf>
    <xf numFmtId="0" fontId="115" fillId="0" borderId="0"/>
    <xf numFmtId="287" fontId="9" fillId="0" borderId="0" applyFont="0" applyFill="0" applyBorder="0" applyAlignment="0" applyProtection="0"/>
    <xf numFmtId="287" fontId="9" fillId="0" borderId="0" applyFont="0" applyFill="0" applyBorder="0" applyAlignment="0" applyProtection="0"/>
    <xf numFmtId="287" fontId="9" fillId="0" borderId="0" applyFont="0" applyFill="0" applyBorder="0" applyAlignment="0" applyProtection="0"/>
    <xf numFmtId="287" fontId="9" fillId="0" borderId="0" applyFont="0" applyFill="0" applyBorder="0" applyAlignment="0" applyProtection="0"/>
    <xf numFmtId="287" fontId="9" fillId="0" borderId="0" applyFont="0" applyFill="0" applyBorder="0" applyAlignment="0" applyProtection="0"/>
    <xf numFmtId="287" fontId="9" fillId="0" borderId="0" applyFont="0" applyFill="0" applyBorder="0" applyAlignment="0" applyProtection="0"/>
    <xf numFmtId="287" fontId="9" fillId="0" borderId="0" applyFont="0" applyFill="0" applyBorder="0" applyAlignment="0" applyProtection="0"/>
    <xf numFmtId="287" fontId="9" fillId="0" borderId="0" applyFont="0" applyFill="0" applyBorder="0" applyAlignment="0" applyProtection="0"/>
    <xf numFmtId="287" fontId="9" fillId="0" borderId="0" applyFont="0" applyFill="0" applyBorder="0" applyAlignment="0" applyProtection="0"/>
    <xf numFmtId="287" fontId="9" fillId="0" borderId="0" applyFont="0" applyFill="0" applyBorder="0" applyAlignment="0" applyProtection="0"/>
    <xf numFmtId="287" fontId="9" fillId="0" borderId="0" applyFont="0" applyFill="0" applyBorder="0" applyAlignment="0" applyProtection="0"/>
    <xf numFmtId="287" fontId="9" fillId="0" borderId="0" applyFont="0" applyFill="0" applyBorder="0" applyAlignment="0" applyProtection="0"/>
    <xf numFmtId="287" fontId="9" fillId="0" borderId="0" applyFont="0" applyFill="0" applyBorder="0" applyAlignment="0" applyProtection="0"/>
    <xf numFmtId="287" fontId="9" fillId="0" borderId="0" applyFont="0" applyFill="0" applyBorder="0" applyAlignment="0" applyProtection="0"/>
    <xf numFmtId="287" fontId="9" fillId="0" borderId="0" applyFont="0" applyFill="0" applyBorder="0" applyAlignment="0" applyProtection="0"/>
    <xf numFmtId="0" fontId="116" fillId="0" borderId="0"/>
    <xf numFmtId="0" fontId="117" fillId="0" borderId="0" applyNumberFormat="0" applyFill="0" applyBorder="0" applyAlignment="0" applyProtection="0"/>
    <xf numFmtId="3" fontId="27" fillId="0" borderId="0" applyFont="0" applyBorder="0" applyAlignment="0"/>
    <xf numFmtId="0" fontId="9" fillId="0" borderId="0"/>
    <xf numFmtId="0" fontId="9" fillId="0" borderId="0"/>
    <xf numFmtId="0" fontId="9" fillId="0" borderId="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31" fillId="0" borderId="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0" fontId="118" fillId="0" borderId="0" applyNumberFormat="0" applyFill="0" applyBorder="0" applyAlignment="0" applyProtection="0"/>
    <xf numFmtId="0" fontId="119" fillId="0" borderId="0" applyNumberFormat="0" applyFill="0" applyBorder="0" applyProtection="0">
      <alignment vertical="center"/>
    </xf>
    <xf numFmtId="0" fontId="120" fillId="0" borderId="0" applyNumberFormat="0" applyFill="0" applyBorder="0" applyAlignment="0" applyProtection="0"/>
    <xf numFmtId="0" fontId="121" fillId="0" borderId="0" applyNumberFormat="0" applyFill="0" applyBorder="0" applyProtection="0">
      <alignment vertical="center"/>
    </xf>
    <xf numFmtId="0" fontId="122" fillId="0" borderId="0" applyNumberFormat="0" applyFill="0" applyBorder="0" applyAlignment="0" applyProtection="0"/>
    <xf numFmtId="0" fontId="123" fillId="0" borderId="0" applyNumberFormat="0" applyFill="0" applyBorder="0" applyAlignment="0" applyProtection="0"/>
    <xf numFmtId="288" fontId="124" fillId="0" borderId="29" applyNumberFormat="0" applyFill="0" applyBorder="0" applyAlignment="0" applyProtection="0"/>
    <xf numFmtId="0" fontId="125" fillId="0" borderId="0" applyNumberFormat="0" applyFill="0" applyBorder="0" applyAlignment="0" applyProtection="0"/>
    <xf numFmtId="0" fontId="126" fillId="0" borderId="0">
      <alignment vertical="top" wrapText="1"/>
    </xf>
    <xf numFmtId="0" fontId="127" fillId="8" borderId="0" applyNumberFormat="0" applyBorder="0" applyAlignment="0" applyProtection="0"/>
    <xf numFmtId="38" fontId="128" fillId="4"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4"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289" fontId="129" fillId="4" borderId="0" applyBorder="0" applyProtection="0"/>
    <xf numFmtId="0" fontId="130" fillId="0" borderId="30" applyNumberFormat="0" applyFill="0" applyBorder="0" applyAlignment="0" applyProtection="0">
      <alignment horizontal="center" vertical="center"/>
    </xf>
    <xf numFmtId="0" fontId="131" fillId="0" borderId="0" applyNumberFormat="0" applyFont="0" applyBorder="0" applyAlignment="0">
      <alignment horizontal="left" vertical="center"/>
    </xf>
    <xf numFmtId="290" fontId="83" fillId="0" borderId="0" applyFont="0" applyFill="0" applyBorder="0" applyAlignment="0" applyProtection="0"/>
    <xf numFmtId="0" fontId="132" fillId="27" borderId="0"/>
    <xf numFmtId="0" fontId="133" fillId="0" borderId="0">
      <alignment horizontal="left"/>
    </xf>
    <xf numFmtId="0" fontId="134" fillId="0" borderId="0">
      <alignment horizontal="left"/>
    </xf>
    <xf numFmtId="0" fontId="44" fillId="0" borderId="31" applyNumberFormat="0" applyAlignment="0" applyProtection="0">
      <alignment horizontal="left" vertical="center"/>
    </xf>
    <xf numFmtId="0" fontId="44" fillId="0" borderId="31" applyNumberFormat="0" applyAlignment="0" applyProtection="0">
      <alignment horizontal="left" vertical="center"/>
    </xf>
    <xf numFmtId="0" fontId="44" fillId="0" borderId="32">
      <alignment horizontal="left" vertical="center"/>
    </xf>
    <xf numFmtId="0" fontId="44" fillId="0" borderId="32">
      <alignment horizontal="left" vertical="center"/>
    </xf>
    <xf numFmtId="14" fontId="135" fillId="28" borderId="33">
      <alignment horizontal="center" vertical="center" wrapText="1"/>
    </xf>
    <xf numFmtId="0" fontId="136" fillId="0" borderId="34" applyNumberFormat="0" applyFill="0" applyAlignment="0" applyProtection="0"/>
    <xf numFmtId="0" fontId="137" fillId="0" borderId="35" applyNumberFormat="0" applyFill="0" applyAlignment="0" applyProtection="0"/>
    <xf numFmtId="0" fontId="138" fillId="0" borderId="36" applyNumberFormat="0" applyFill="0" applyAlignment="0" applyProtection="0"/>
    <xf numFmtId="0" fontId="138" fillId="0" borderId="0" applyNumberFormat="0" applyFill="0" applyBorder="0" applyAlignment="0" applyProtection="0"/>
    <xf numFmtId="0" fontId="92" fillId="0" borderId="0" applyFill="0" applyAlignment="0" applyProtection="0">
      <protection locked="0"/>
    </xf>
    <xf numFmtId="0" fontId="92" fillId="0" borderId="2" applyFill="0" applyAlignment="0" applyProtection="0">
      <protection locked="0"/>
    </xf>
    <xf numFmtId="0" fontId="139" fillId="0" borderId="0" applyProtection="0"/>
    <xf numFmtId="0" fontId="44" fillId="0" borderId="0" applyProtection="0"/>
    <xf numFmtId="0" fontId="140" fillId="0" borderId="33">
      <alignment horizontal="center"/>
    </xf>
    <xf numFmtId="0" fontId="140" fillId="0" borderId="0">
      <alignment horizontal="center"/>
    </xf>
    <xf numFmtId="164" fontId="141" fillId="29" borderId="28" applyNumberFormat="0" applyAlignment="0">
      <alignment horizontal="left" vertical="top"/>
    </xf>
    <xf numFmtId="164" fontId="141" fillId="29" borderId="28" applyNumberFormat="0" applyAlignment="0">
      <alignment horizontal="left" vertical="top"/>
    </xf>
    <xf numFmtId="291" fontId="141" fillId="29" borderId="28" applyNumberFormat="0" applyAlignment="0">
      <alignment horizontal="left" vertical="top"/>
    </xf>
    <xf numFmtId="49" fontId="142" fillId="0" borderId="28">
      <alignment vertical="center"/>
    </xf>
    <xf numFmtId="49" fontId="142" fillId="0" borderId="28">
      <alignment vertical="center"/>
    </xf>
    <xf numFmtId="0" fontId="54" fillId="0" borderId="0"/>
    <xf numFmtId="177" fontId="27" fillId="0" borderId="0" applyFont="0" applyFill="0" applyBorder="0" applyAlignment="0" applyProtection="0"/>
    <xf numFmtId="38" fontId="48" fillId="0" borderId="0" applyFont="0" applyFill="0" applyBorder="0" applyAlignment="0" applyProtection="0"/>
    <xf numFmtId="167" fontId="34" fillId="0" borderId="0" applyFont="0" applyFill="0" applyBorder="0" applyAlignment="0" applyProtection="0"/>
    <xf numFmtId="205" fontId="34" fillId="0" borderId="0" applyFont="0" applyFill="0" applyBorder="0" applyAlignment="0" applyProtection="0"/>
    <xf numFmtId="292" fontId="143" fillId="0" borderId="0" applyFont="0" applyFill="0" applyBorder="0" applyAlignment="0" applyProtection="0"/>
    <xf numFmtId="10" fontId="128" fillId="30"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30" borderId="28" applyNumberFormat="0" applyBorder="0" applyAlignment="0" applyProtection="0"/>
    <xf numFmtId="10" fontId="128" fillId="30"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0" fontId="144" fillId="11" borderId="37" applyNumberFormat="0" applyAlignment="0" applyProtection="0"/>
    <xf numFmtId="0" fontId="144" fillId="11" borderId="37" applyNumberFormat="0" applyAlignment="0" applyProtection="0"/>
    <xf numFmtId="0" fontId="144" fillId="11" borderId="37" applyNumberFormat="0" applyAlignment="0" applyProtection="0"/>
    <xf numFmtId="0" fontId="144" fillId="11" borderId="37" applyNumberFormat="0" applyAlignment="0" applyProtection="0"/>
    <xf numFmtId="0" fontId="144" fillId="11" borderId="37" applyNumberFormat="0" applyAlignment="0" applyProtection="0"/>
    <xf numFmtId="0" fontId="144" fillId="11" borderId="37" applyNumberFormat="0" applyAlignment="0" applyProtection="0"/>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177" fontId="27" fillId="0" borderId="0" applyFont="0" applyFill="0" applyBorder="0" applyAlignment="0" applyProtection="0"/>
    <xf numFmtId="0" fontId="27" fillId="0" borderId="0"/>
    <xf numFmtId="0" fontId="76" fillId="0" borderId="38">
      <alignment horizontal="centerContinuous"/>
    </xf>
    <xf numFmtId="0" fontId="48" fillId="0" borderId="0"/>
    <xf numFmtId="0" fontId="54" fillId="0" borderId="0" applyNumberFormat="0" applyFont="0" applyFill="0" applyBorder="0" applyProtection="0">
      <alignment horizontal="left" vertical="center"/>
    </xf>
    <xf numFmtId="0" fontId="48" fillId="0" borderId="0"/>
    <xf numFmtId="0" fontId="67"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17" fontId="88"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25" fontId="88"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7" fontId="88"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17" fontId="88"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0" fontId="148" fillId="0" borderId="39" applyNumberFormat="0" applyFill="0" applyAlignment="0" applyProtection="0"/>
    <xf numFmtId="3" fontId="149" fillId="0" borderId="8" applyNumberFormat="0" applyAlignment="0">
      <alignment horizontal="center" vertical="center"/>
    </xf>
    <xf numFmtId="3" fontId="61" fillId="0" borderId="8" applyNumberFormat="0" applyAlignment="0">
      <alignment horizontal="center" vertical="center"/>
    </xf>
    <xf numFmtId="3" fontId="141" fillId="0" borderId="8" applyNumberFormat="0" applyAlignment="0">
      <alignment horizontal="center" vertical="center"/>
    </xf>
    <xf numFmtId="276" fontId="150" fillId="0" borderId="40" applyNumberFormat="0" applyFont="0" applyFill="0" applyBorder="0">
      <alignment horizontal="center"/>
    </xf>
    <xf numFmtId="276" fontId="150" fillId="0" borderId="40" applyNumberFormat="0" applyFont="0" applyFill="0" applyBorder="0">
      <alignment horizontal="center"/>
    </xf>
    <xf numFmtId="38" fontId="48" fillId="0" borderId="0" applyFont="0" applyFill="0" applyBorder="0" applyAlignment="0" applyProtection="0"/>
    <xf numFmtId="40" fontId="48" fillId="0" borderId="0" applyFont="0" applyFill="0" applyBorder="0" applyAlignment="0" applyProtection="0"/>
    <xf numFmtId="177" fontId="67" fillId="0" borderId="0" applyFont="0" applyFill="0" applyBorder="0" applyAlignment="0" applyProtection="0"/>
    <xf numFmtId="178" fontId="67" fillId="0" borderId="0" applyFont="0" applyFill="0" applyBorder="0" applyAlignment="0" applyProtection="0"/>
    <xf numFmtId="0" fontId="151" fillId="0" borderId="33"/>
    <xf numFmtId="0" fontId="152" fillId="0" borderId="33"/>
    <xf numFmtId="293" fontId="67" fillId="0" borderId="40"/>
    <xf numFmtId="293" fontId="67" fillId="0" borderId="40"/>
    <xf numFmtId="294" fontId="153" fillId="0" borderId="40"/>
    <xf numFmtId="295" fontId="72" fillId="0" borderId="0" applyFont="0" applyFill="0" applyBorder="0" applyAlignment="0" applyProtection="0"/>
    <xf numFmtId="296" fontId="72" fillId="0" borderId="0" applyFont="0" applyFill="0" applyBorder="0" applyAlignment="0" applyProtection="0"/>
    <xf numFmtId="297" fontId="67" fillId="0" borderId="0" applyFont="0" applyFill="0" applyBorder="0" applyAlignment="0" applyProtection="0"/>
    <xf numFmtId="298" fontId="67" fillId="0" borderId="0" applyFont="0" applyFill="0" applyBorder="0" applyAlignment="0" applyProtection="0"/>
    <xf numFmtId="0" fontId="52" fillId="0" borderId="0" applyNumberFormat="0" applyFont="0" applyFill="0" applyAlignment="0"/>
    <xf numFmtId="0" fontId="154" fillId="31" borderId="0" applyNumberFormat="0" applyBorder="0" applyAlignment="0" applyProtection="0"/>
    <xf numFmtId="0" fontId="83" fillId="0" borderId="28"/>
    <xf numFmtId="0" fontId="54" fillId="0" borderId="0"/>
    <xf numFmtId="0" fontId="33" fillId="0" borderId="10" applyNumberFormat="0" applyAlignment="0">
      <alignment horizontal="center"/>
    </xf>
    <xf numFmtId="37" fontId="155" fillId="0" borderId="0"/>
    <xf numFmtId="37" fontId="155" fillId="0" borderId="0"/>
    <xf numFmtId="37" fontId="155" fillId="0" borderId="0"/>
    <xf numFmtId="0" fontId="156" fillId="0" borderId="28" applyNumberFormat="0" applyFont="0" applyFill="0" applyBorder="0" applyAlignment="0">
      <alignment horizontal="center"/>
    </xf>
    <xf numFmtId="0" fontId="156" fillId="0" borderId="28" applyNumberFormat="0" applyFont="0" applyFill="0" applyBorder="0" applyAlignment="0">
      <alignment horizontal="center"/>
    </xf>
    <xf numFmtId="299" fontId="157" fillId="0" borderId="0"/>
    <xf numFmtId="0" fontId="158" fillId="0" borderId="0"/>
    <xf numFmtId="0" fontId="9" fillId="0" borderId="0"/>
    <xf numFmtId="0" fontId="159" fillId="0" borderId="0"/>
    <xf numFmtId="0" fontId="160" fillId="0" borderId="0"/>
    <xf numFmtId="0" fontId="161" fillId="0" borderId="0"/>
    <xf numFmtId="0" fontId="11" fillId="0" borderId="0"/>
    <xf numFmtId="0" fontId="98" fillId="0" borderId="0"/>
    <xf numFmtId="0" fontId="162" fillId="0" borderId="0"/>
    <xf numFmtId="0" fontId="9" fillId="0" borderId="0"/>
    <xf numFmtId="0" fontId="163" fillId="0" borderId="0"/>
    <xf numFmtId="0" fontId="9" fillId="0" borderId="0"/>
    <xf numFmtId="0" fontId="67" fillId="0" borderId="0"/>
    <xf numFmtId="0" fontId="9" fillId="0" borderId="0"/>
    <xf numFmtId="0" fontId="9" fillId="0" borderId="0"/>
    <xf numFmtId="0" fontId="101" fillId="0" borderId="0"/>
    <xf numFmtId="0" fontId="11" fillId="0" borderId="0"/>
    <xf numFmtId="0" fontId="11" fillId="0" borderId="0"/>
    <xf numFmtId="0" fontId="11" fillId="0" borderId="0"/>
    <xf numFmtId="0" fontId="11" fillId="0" borderId="0"/>
    <xf numFmtId="0" fontId="56" fillId="0" borderId="0"/>
    <xf numFmtId="0" fontId="98" fillId="0" borderId="0"/>
    <xf numFmtId="0" fontId="162" fillId="0" borderId="0"/>
    <xf numFmtId="0" fontId="9" fillId="0" borderId="0"/>
    <xf numFmtId="0" fontId="98" fillId="0" borderId="0"/>
    <xf numFmtId="0" fontId="164" fillId="0" borderId="0"/>
    <xf numFmtId="0" fontId="67" fillId="0" borderId="0"/>
    <xf numFmtId="0" fontId="98" fillId="0" borderId="0"/>
    <xf numFmtId="0" fontId="9" fillId="0" borderId="0"/>
    <xf numFmtId="0" fontId="101" fillId="0" borderId="0"/>
    <xf numFmtId="0" fontId="52" fillId="0" borderId="0"/>
    <xf numFmtId="0" fontId="31" fillId="0" borderId="0"/>
    <xf numFmtId="0" fontId="9" fillId="0" borderId="0"/>
    <xf numFmtId="0" fontId="11" fillId="0" borderId="0"/>
    <xf numFmtId="0" fontId="11" fillId="0" borderId="0"/>
    <xf numFmtId="0" fontId="11" fillId="0" borderId="0"/>
    <xf numFmtId="0" fontId="11" fillId="0" borderId="0"/>
    <xf numFmtId="0" fontId="31" fillId="0" borderId="0" applyProtection="0"/>
    <xf numFmtId="0" fontId="9" fillId="0" borderId="0"/>
    <xf numFmtId="0" fontId="11" fillId="0" borderId="0"/>
    <xf numFmtId="0" fontId="11" fillId="0" borderId="0"/>
    <xf numFmtId="0" fontId="11" fillId="0" borderId="0"/>
    <xf numFmtId="0" fontId="11" fillId="0" borderId="0"/>
    <xf numFmtId="0" fontId="9"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0"/>
    <xf numFmtId="0" fontId="31" fillId="0" borderId="0"/>
    <xf numFmtId="0" fontId="9" fillId="0" borderId="0"/>
    <xf numFmtId="0" fontId="9" fillId="0" borderId="0"/>
    <xf numFmtId="0" fontId="98" fillId="0" borderId="0"/>
    <xf numFmtId="0" fontId="165" fillId="0" borderId="0"/>
    <xf numFmtId="0" fontId="9" fillId="0" borderId="0"/>
    <xf numFmtId="0" fontId="9" fillId="0" borderId="0"/>
    <xf numFmtId="0" fontId="101" fillId="0" borderId="0"/>
    <xf numFmtId="0" fontId="98" fillId="0" borderId="0"/>
    <xf numFmtId="0" fontId="101" fillId="0" borderId="0"/>
    <xf numFmtId="0" fontId="98" fillId="0" borderId="0"/>
    <xf numFmtId="0" fontId="101" fillId="0" borderId="0"/>
    <xf numFmtId="0" fontId="33" fillId="0" borderId="0"/>
    <xf numFmtId="0" fontId="101" fillId="0" borderId="0"/>
    <xf numFmtId="0" fontId="98" fillId="0" borderId="0"/>
    <xf numFmtId="0" fontId="98" fillId="0" borderId="0"/>
    <xf numFmtId="0" fontId="98" fillId="0" borderId="0"/>
    <xf numFmtId="0" fontId="98" fillId="0" borderId="0"/>
    <xf numFmtId="0" fontId="101" fillId="0" borderId="0"/>
    <xf numFmtId="0" fontId="101" fillId="0" borderId="0"/>
    <xf numFmtId="0" fontId="101" fillId="0" borderId="0"/>
    <xf numFmtId="0" fontId="101" fillId="0" borderId="0"/>
    <xf numFmtId="0" fontId="10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8" fillId="0" borderId="0"/>
    <xf numFmtId="0" fontId="98" fillId="0" borderId="0"/>
    <xf numFmtId="0" fontId="9" fillId="0" borderId="0"/>
    <xf numFmtId="0" fontId="9" fillId="0" borderId="0"/>
    <xf numFmtId="0" fontId="9" fillId="0" borderId="0"/>
    <xf numFmtId="0" fontId="9" fillId="0" borderId="0"/>
    <xf numFmtId="0" fontId="9" fillId="0" borderId="0"/>
    <xf numFmtId="0" fontId="9" fillId="0" borderId="0"/>
    <xf numFmtId="0" fontId="98" fillId="0" borderId="0"/>
    <xf numFmtId="0" fontId="101" fillId="0" borderId="0"/>
    <xf numFmtId="0" fontId="101" fillId="0" borderId="0"/>
    <xf numFmtId="0" fontId="98" fillId="0" borderId="0"/>
    <xf numFmtId="0" fontId="165" fillId="0" borderId="0"/>
    <xf numFmtId="0" fontId="165" fillId="0" borderId="0"/>
    <xf numFmtId="0" fontId="165" fillId="0" borderId="0"/>
    <xf numFmtId="0" fontId="163" fillId="0" borderId="0"/>
    <xf numFmtId="0" fontId="31" fillId="0" borderId="0" applyProtection="0"/>
    <xf numFmtId="0" fontId="11" fillId="0" borderId="0"/>
    <xf numFmtId="0" fontId="98" fillId="0" borderId="0"/>
    <xf numFmtId="0" fontId="54" fillId="0" borderId="0"/>
    <xf numFmtId="0" fontId="98" fillId="0" borderId="0"/>
    <xf numFmtId="0" fontId="98" fillId="0" borderId="0"/>
    <xf numFmtId="0" fontId="166" fillId="0" borderId="0"/>
    <xf numFmtId="0" fontId="98" fillId="0" borderId="0"/>
    <xf numFmtId="0" fontId="98" fillId="0" borderId="0"/>
    <xf numFmtId="0" fontId="27" fillId="0" borderId="0"/>
    <xf numFmtId="0" fontId="101" fillId="0" borderId="0"/>
    <xf numFmtId="0" fontId="98" fillId="0" borderId="0"/>
    <xf numFmtId="0" fontId="101" fillId="0" borderId="0"/>
    <xf numFmtId="0" fontId="105" fillId="0" borderId="0"/>
    <xf numFmtId="0" fontId="101" fillId="0" borderId="0"/>
    <xf numFmtId="0" fontId="105" fillId="0" borderId="0"/>
    <xf numFmtId="0" fontId="101" fillId="0" borderId="0"/>
    <xf numFmtId="0" fontId="105" fillId="0" borderId="0"/>
    <xf numFmtId="0" fontId="101" fillId="0" borderId="0"/>
    <xf numFmtId="0" fontId="105" fillId="0" borderId="0"/>
    <xf numFmtId="0" fontId="101" fillId="0" borderId="0"/>
    <xf numFmtId="0" fontId="33" fillId="0" borderId="0"/>
    <xf numFmtId="0" fontId="98" fillId="0" borderId="0"/>
    <xf numFmtId="0" fontId="165" fillId="0" borderId="0"/>
    <xf numFmtId="0" fontId="9" fillId="0" borderId="0"/>
    <xf numFmtId="0" fontId="165" fillId="0" borderId="0"/>
    <xf numFmtId="0" fontId="9" fillId="0" borderId="0"/>
    <xf numFmtId="0" fontId="31" fillId="0" borderId="0"/>
    <xf numFmtId="0" fontId="31" fillId="0" borderId="0" applyProtection="0"/>
    <xf numFmtId="0" fontId="31" fillId="0" borderId="0"/>
    <xf numFmtId="0" fontId="31" fillId="0" borderId="0" applyProtection="0"/>
    <xf numFmtId="0" fontId="9" fillId="0" borderId="0"/>
    <xf numFmtId="0" fontId="31" fillId="0" borderId="0" applyProtection="0"/>
    <xf numFmtId="0" fontId="52" fillId="0" borderId="0"/>
    <xf numFmtId="0" fontId="9" fillId="0" borderId="0"/>
    <xf numFmtId="0" fontId="31" fillId="0" borderId="0" applyProtection="0"/>
    <xf numFmtId="0" fontId="31" fillId="0" borderId="0"/>
    <xf numFmtId="0" fontId="52" fillId="0" borderId="0"/>
    <xf numFmtId="0" fontId="31" fillId="0" borderId="0" applyProtection="0"/>
    <xf numFmtId="0" fontId="52" fillId="0" borderId="0"/>
    <xf numFmtId="0" fontId="31" fillId="0" borderId="0" applyProtection="0"/>
    <xf numFmtId="0" fontId="98" fillId="0" borderId="0"/>
    <xf numFmtId="0" fontId="31" fillId="0" borderId="0" applyProtection="0"/>
    <xf numFmtId="0" fontId="9" fillId="0" borderId="0"/>
    <xf numFmtId="0" fontId="167" fillId="0" borderId="0"/>
    <xf numFmtId="0" fontId="98" fillId="0" borderId="0"/>
    <xf numFmtId="0" fontId="9" fillId="0" borderId="0"/>
    <xf numFmtId="0" fontId="9" fillId="0" borderId="0"/>
    <xf numFmtId="0" fontId="162" fillId="0" borderId="0"/>
    <xf numFmtId="0" fontId="9" fillId="0" borderId="0"/>
    <xf numFmtId="0" fontId="9" fillId="0" borderId="0"/>
    <xf numFmtId="0" fontId="9" fillId="0" borderId="0"/>
    <xf numFmtId="0" fontId="9" fillId="0" borderId="0"/>
    <xf numFmtId="0" fontId="9" fillId="0" borderId="0"/>
    <xf numFmtId="0" fontId="98" fillId="0" borderId="0"/>
    <xf numFmtId="0" fontId="9" fillId="0" borderId="0"/>
    <xf numFmtId="0" fontId="11" fillId="0" borderId="0"/>
    <xf numFmtId="0" fontId="165" fillId="0" borderId="0"/>
    <xf numFmtId="0" fontId="9" fillId="0" borderId="0"/>
    <xf numFmtId="0" fontId="72" fillId="0" borderId="0"/>
    <xf numFmtId="0" fontId="72" fillId="0" borderId="0" applyProtection="0"/>
    <xf numFmtId="0" fontId="98" fillId="0" borderId="0" applyProtection="0"/>
    <xf numFmtId="0" fontId="11" fillId="0" borderId="0"/>
    <xf numFmtId="0" fontId="11" fillId="0" borderId="0"/>
    <xf numFmtId="0" fontId="11" fillId="0" borderId="0"/>
    <xf numFmtId="0" fontId="11" fillId="0" borderId="0"/>
    <xf numFmtId="0" fontId="11" fillId="0" borderId="0"/>
    <xf numFmtId="0" fontId="67" fillId="0" borderId="0"/>
    <xf numFmtId="0" fontId="9" fillId="0" borderId="0"/>
    <xf numFmtId="0" fontId="72" fillId="0" borderId="0" applyProtection="0"/>
    <xf numFmtId="0" fontId="9" fillId="0" borderId="0"/>
    <xf numFmtId="0" fontId="9" fillId="0" borderId="0"/>
    <xf numFmtId="0" fontId="9" fillId="0" borderId="0"/>
    <xf numFmtId="0" fontId="9" fillId="0" borderId="0"/>
    <xf numFmtId="0" fontId="9" fillId="0" borderId="0"/>
    <xf numFmtId="0" fontId="9" fillId="0" borderId="0"/>
    <xf numFmtId="0" fontId="3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0"/>
    <xf numFmtId="0" fontId="11" fillId="0" borderId="0"/>
    <xf numFmtId="0" fontId="11" fillId="0" borderId="0"/>
    <xf numFmtId="0" fontId="31" fillId="0" borderId="0"/>
    <xf numFmtId="0" fontId="168" fillId="0" borderId="0"/>
    <xf numFmtId="0" fontId="31" fillId="0" borderId="0"/>
    <xf numFmtId="0" fontId="31" fillId="0" borderId="0"/>
    <xf numFmtId="0" fontId="31" fillId="0" borderId="0"/>
    <xf numFmtId="0" fontId="161" fillId="0" borderId="0"/>
    <xf numFmtId="0" fontId="161" fillId="0" borderId="0"/>
    <xf numFmtId="0" fontId="98" fillId="0" borderId="0" applyProtection="0"/>
    <xf numFmtId="0" fontId="161" fillId="0" borderId="0"/>
    <xf numFmtId="0" fontId="161" fillId="0" borderId="0"/>
    <xf numFmtId="0" fontId="161" fillId="0" borderId="0"/>
    <xf numFmtId="0" fontId="161" fillId="0" borderId="0"/>
    <xf numFmtId="0" fontId="31" fillId="0" borderId="0"/>
    <xf numFmtId="0" fontId="161" fillId="0" borderId="0"/>
    <xf numFmtId="0" fontId="161" fillId="0" borderId="0"/>
    <xf numFmtId="0" fontId="31" fillId="0" borderId="0"/>
    <xf numFmtId="0" fontId="11" fillId="0" borderId="0"/>
    <xf numFmtId="0" fontId="11" fillId="0" borderId="0"/>
    <xf numFmtId="0" fontId="11" fillId="0" borderId="0"/>
    <xf numFmtId="0" fontId="11" fillId="0" borderId="0"/>
    <xf numFmtId="0" fontId="9" fillId="0" borderId="0"/>
    <xf numFmtId="0" fontId="101" fillId="0" borderId="0"/>
    <xf numFmtId="0" fontId="37" fillId="0" borderId="0"/>
    <xf numFmtId="0" fontId="101" fillId="0" borderId="0"/>
    <xf numFmtId="0" fontId="101" fillId="0" borderId="0"/>
    <xf numFmtId="0" fontId="101" fillId="0" borderId="0"/>
    <xf numFmtId="0" fontId="101" fillId="0" borderId="0"/>
    <xf numFmtId="0" fontId="101" fillId="0" borderId="0"/>
    <xf numFmtId="0" fontId="98" fillId="0" borderId="0"/>
    <xf numFmtId="0" fontId="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 fillId="0" borderId="0"/>
    <xf numFmtId="0" fontId="31" fillId="0" borderId="0"/>
    <xf numFmtId="0" fontId="9" fillId="0" borderId="0"/>
    <xf numFmtId="0" fontId="9" fillId="0" borderId="0"/>
    <xf numFmtId="0" fontId="9" fillId="0" borderId="0"/>
    <xf numFmtId="0" fontId="9" fillId="0" borderId="0"/>
    <xf numFmtId="0" fontId="9" fillId="0" borderId="0"/>
    <xf numFmtId="0" fontId="11" fillId="0" borderId="0"/>
    <xf numFmtId="0" fontId="11" fillId="0" borderId="0"/>
    <xf numFmtId="0" fontId="97" fillId="0" borderId="0"/>
    <xf numFmtId="0" fontId="9" fillId="0" borderId="0"/>
    <xf numFmtId="0" fontId="31" fillId="0" borderId="0"/>
    <xf numFmtId="0" fontId="9" fillId="0" borderId="0"/>
    <xf numFmtId="0" fontId="9" fillId="0" borderId="0"/>
    <xf numFmtId="0" fontId="9" fillId="0" borderId="0" applyProtection="0"/>
    <xf numFmtId="0" fontId="31" fillId="0" borderId="0"/>
    <xf numFmtId="0" fontId="31" fillId="0" borderId="0"/>
    <xf numFmtId="0" fontId="11" fillId="0" borderId="0"/>
    <xf numFmtId="0" fontId="11" fillId="0" borderId="0"/>
    <xf numFmtId="0" fontId="31" fillId="0" borderId="0"/>
    <xf numFmtId="0" fontId="169" fillId="0" borderId="0" applyNumberFormat="0" applyFill="0" applyBorder="0" applyProtection="0">
      <alignment vertical="top"/>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6" fillId="0" borderId="0"/>
    <xf numFmtId="0" fontId="27" fillId="0" borderId="0"/>
    <xf numFmtId="0" fontId="27" fillId="0" borderId="0"/>
    <xf numFmtId="0" fontId="98" fillId="0" borderId="0"/>
    <xf numFmtId="0" fontId="54" fillId="0" borderId="0"/>
    <xf numFmtId="0" fontId="54" fillId="0" borderId="0"/>
    <xf numFmtId="0" fontId="27" fillId="0" borderId="0"/>
    <xf numFmtId="0" fontId="98" fillId="0" borderId="0"/>
    <xf numFmtId="0" fontId="98" fillId="0" borderId="0"/>
    <xf numFmtId="0" fontId="98" fillId="0" borderId="0"/>
    <xf numFmtId="0" fontId="9" fillId="0" borderId="0"/>
    <xf numFmtId="0" fontId="9" fillId="0" borderId="0"/>
    <xf numFmtId="0" fontId="98" fillId="0" borderId="0"/>
    <xf numFmtId="0" fontId="98" fillId="0" borderId="0"/>
    <xf numFmtId="0" fontId="9" fillId="0" borderId="0"/>
    <xf numFmtId="0" fontId="9" fillId="0" borderId="0"/>
    <xf numFmtId="0" fontId="11" fillId="0" borderId="0"/>
    <xf numFmtId="0" fontId="11" fillId="0" borderId="0"/>
    <xf numFmtId="0" fontId="11" fillId="0" borderId="0"/>
    <xf numFmtId="0" fontId="11" fillId="0" borderId="0"/>
    <xf numFmtId="0" fontId="9" fillId="0" borderId="0"/>
    <xf numFmtId="0" fontId="11" fillId="0" borderId="0"/>
    <xf numFmtId="0" fontId="11"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0" fontId="27" fillId="0" borderId="0"/>
    <xf numFmtId="0" fontId="55" fillId="0" borderId="0" applyFont="0"/>
    <xf numFmtId="0" fontId="112" fillId="0" borderId="0"/>
    <xf numFmtId="0" fontId="98" fillId="31" borderId="41" applyNumberFormat="0" applyFont="0" applyAlignment="0" applyProtection="0"/>
    <xf numFmtId="0" fontId="98" fillId="31" borderId="41" applyNumberFormat="0" applyFont="0" applyAlignment="0" applyProtection="0"/>
    <xf numFmtId="0" fontId="98" fillId="31" borderId="41" applyNumberFormat="0" applyFont="0" applyAlignment="0" applyProtection="0"/>
    <xf numFmtId="0" fontId="98" fillId="31" borderId="41" applyNumberFormat="0" applyFont="0" applyAlignment="0" applyProtection="0"/>
    <xf numFmtId="0" fontId="98" fillId="31" borderId="41" applyNumberFormat="0" applyFont="0" applyAlignment="0" applyProtection="0"/>
    <xf numFmtId="0" fontId="98" fillId="31" borderId="41" applyNumberFormat="0" applyFont="0" applyAlignment="0" applyProtection="0"/>
    <xf numFmtId="0" fontId="67" fillId="32" borderId="41" applyNumberFormat="0" applyFont="0" applyAlignment="0" applyProtection="0"/>
    <xf numFmtId="300" fontId="170" fillId="0" borderId="0" applyFont="0" applyFill="0" applyBorder="0" applyProtection="0">
      <alignment vertical="top" wrapText="1"/>
    </xf>
    <xf numFmtId="0" fontId="33" fillId="0" borderId="0"/>
    <xf numFmtId="0" fontId="33" fillId="0" borderId="0"/>
    <xf numFmtId="0" fontId="33" fillId="0" borderId="0" applyProtection="0"/>
    <xf numFmtId="0" fontId="33" fillId="0" borderId="0" applyProtection="0"/>
    <xf numFmtId="3" fontId="171" fillId="0" borderId="0" applyFont="0" applyFill="0" applyBorder="0" applyAlignment="0" applyProtection="0"/>
    <xf numFmtId="177" fontId="53" fillId="0" borderId="0" applyFon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83" fillId="0" borderId="0" applyNumberFormat="0" applyFill="0" applyBorder="0" applyAlignment="0" applyProtection="0"/>
    <xf numFmtId="0" fontId="27" fillId="0" borderId="0" applyNumberFormat="0" applyFill="0" applyBorder="0" applyAlignment="0" applyProtection="0"/>
    <xf numFmtId="0" fontId="92" fillId="0" borderId="0" applyNumberFormat="0" applyFill="0" applyBorder="0" applyAlignment="0" applyProtection="0"/>
    <xf numFmtId="0" fontId="172" fillId="0" borderId="0" applyNumberFormat="0" applyFill="0" applyBorder="0" applyAlignment="0" applyProtection="0"/>
    <xf numFmtId="0" fontId="83" fillId="0" borderId="0" applyNumberFormat="0" applyFill="0" applyBorder="0" applyAlignment="0" applyProtection="0"/>
    <xf numFmtId="0" fontId="27" fillId="0" borderId="0" applyNumberFormat="0" applyFill="0" applyBorder="0" applyAlignment="0" applyProtection="0"/>
    <xf numFmtId="0" fontId="92" fillId="0" borderId="0" applyProtection="0"/>
    <xf numFmtId="0" fontId="9" fillId="0" borderId="0" applyFont="0" applyFill="0" applyBorder="0" applyAlignment="0" applyProtection="0"/>
    <xf numFmtId="0" fontId="54" fillId="0" borderId="0"/>
    <xf numFmtId="0" fontId="173" fillId="24" borderId="42" applyNumberFormat="0" applyAlignment="0" applyProtection="0"/>
    <xf numFmtId="171" fontId="174" fillId="0" borderId="10" applyFont="0" applyBorder="0" applyAlignment="0"/>
    <xf numFmtId="0" fontId="175" fillId="26" borderId="0"/>
    <xf numFmtId="0" fontId="105" fillId="26" borderId="0"/>
    <xf numFmtId="0" fontId="105" fillId="26" borderId="0"/>
    <xf numFmtId="167" fontId="67" fillId="0" borderId="0" applyFont="0" applyFill="0" applyBorder="0" applyAlignment="0" applyProtection="0"/>
    <xf numFmtId="286" fontId="9" fillId="0" borderId="0" applyFont="0" applyFill="0" applyBorder="0" applyAlignment="0" applyProtection="0"/>
    <xf numFmtId="286" fontId="9" fillId="0" borderId="0" applyFont="0" applyFill="0" applyBorder="0" applyAlignment="0" applyProtection="0"/>
    <xf numFmtId="286" fontId="9" fillId="0" borderId="0" applyFont="0" applyFill="0" applyBorder="0" applyAlignment="0" applyProtection="0"/>
    <xf numFmtId="286" fontId="9" fillId="0" borderId="0" applyFont="0" applyFill="0" applyBorder="0" applyAlignment="0" applyProtection="0"/>
    <xf numFmtId="286" fontId="9" fillId="0" borderId="0" applyFont="0" applyFill="0" applyBorder="0" applyAlignment="0" applyProtection="0"/>
    <xf numFmtId="286" fontId="9" fillId="0" borderId="0" applyFont="0" applyFill="0" applyBorder="0" applyAlignment="0" applyProtection="0"/>
    <xf numFmtId="286" fontId="9" fillId="0" borderId="0" applyFont="0" applyFill="0" applyBorder="0" applyAlignment="0" applyProtection="0"/>
    <xf numFmtId="286" fontId="9" fillId="0" borderId="0" applyFont="0" applyFill="0" applyBorder="0" applyAlignment="0" applyProtection="0"/>
    <xf numFmtId="286" fontId="9" fillId="0" borderId="0" applyFont="0" applyFill="0" applyBorder="0" applyAlignment="0" applyProtection="0"/>
    <xf numFmtId="286" fontId="9" fillId="0" borderId="0" applyFont="0" applyFill="0" applyBorder="0" applyAlignment="0" applyProtection="0"/>
    <xf numFmtId="286" fontId="9" fillId="0" borderId="0" applyFont="0" applyFill="0" applyBorder="0" applyAlignment="0" applyProtection="0"/>
    <xf numFmtId="286" fontId="9" fillId="0" borderId="0" applyFont="0" applyFill="0" applyBorder="0" applyAlignment="0" applyProtection="0"/>
    <xf numFmtId="286" fontId="9" fillId="0" borderId="0" applyFont="0" applyFill="0" applyBorder="0" applyAlignment="0" applyProtection="0"/>
    <xf numFmtId="286" fontId="9" fillId="0" borderId="0" applyFont="0" applyFill="0" applyBorder="0" applyAlignment="0" applyProtection="0"/>
    <xf numFmtId="286" fontId="9" fillId="0" borderId="0" applyFont="0" applyFill="0" applyBorder="0" applyAlignment="0" applyProtection="0"/>
    <xf numFmtId="14" fontId="76" fillId="0" borderId="0">
      <alignment horizontal="center" wrapText="1"/>
      <protection locked="0"/>
    </xf>
    <xf numFmtId="14" fontId="77" fillId="0" borderId="0">
      <alignment horizontal="center" wrapText="1"/>
      <protection locked="0"/>
    </xf>
    <xf numFmtId="301" fontId="92" fillId="0" borderId="0" applyFont="0" applyFill="0" applyBorder="0" applyAlignment="0" applyProtection="0"/>
    <xf numFmtId="302" fontId="99" fillId="0" borderId="0" applyFont="0" applyFill="0" applyBorder="0" applyAlignment="0" applyProtection="0"/>
    <xf numFmtId="303" fontId="100" fillId="0" borderId="0" applyFont="0" applyFill="0" applyBorder="0" applyAlignment="0" applyProtection="0"/>
    <xf numFmtId="304" fontId="9" fillId="0" borderId="0" applyFont="0" applyFill="0" applyBorder="0" applyAlignment="0" applyProtection="0"/>
    <xf numFmtId="304" fontId="9" fillId="0" borderId="0" applyFont="0" applyFill="0" applyBorder="0" applyAlignment="0" applyProtection="0"/>
    <xf numFmtId="304" fontId="9" fillId="0" borderId="0" applyFont="0" applyFill="0" applyBorder="0" applyAlignment="0" applyProtection="0"/>
    <xf numFmtId="304" fontId="9" fillId="0" borderId="0" applyFont="0" applyFill="0" applyBorder="0" applyAlignment="0" applyProtection="0"/>
    <xf numFmtId="304" fontId="9" fillId="0" borderId="0" applyFont="0" applyFill="0" applyBorder="0" applyAlignment="0" applyProtection="0"/>
    <xf numFmtId="304" fontId="9" fillId="0" borderId="0" applyFont="0" applyFill="0" applyBorder="0" applyAlignment="0" applyProtection="0"/>
    <xf numFmtId="304" fontId="9" fillId="0" borderId="0" applyFont="0" applyFill="0" applyBorder="0" applyAlignment="0" applyProtection="0"/>
    <xf numFmtId="304" fontId="9" fillId="0" borderId="0" applyFont="0" applyFill="0" applyBorder="0" applyAlignment="0" applyProtection="0"/>
    <xf numFmtId="304" fontId="9" fillId="0" borderId="0" applyFont="0" applyFill="0" applyBorder="0" applyAlignment="0" applyProtection="0"/>
    <xf numFmtId="304" fontId="9" fillId="0" borderId="0" applyFont="0" applyFill="0" applyBorder="0" applyAlignment="0" applyProtection="0"/>
    <xf numFmtId="304" fontId="9" fillId="0" borderId="0" applyFont="0" applyFill="0" applyBorder="0" applyAlignment="0" applyProtection="0"/>
    <xf numFmtId="304" fontId="9" fillId="0" borderId="0" applyFont="0" applyFill="0" applyBorder="0" applyAlignment="0" applyProtection="0"/>
    <xf numFmtId="304" fontId="9" fillId="0" borderId="0" applyFont="0" applyFill="0" applyBorder="0" applyAlignment="0" applyProtection="0"/>
    <xf numFmtId="304" fontId="9" fillId="0" borderId="0" applyFont="0" applyFill="0" applyBorder="0" applyAlignment="0" applyProtection="0"/>
    <xf numFmtId="304" fontId="9" fillId="0" borderId="0" applyFont="0" applyFill="0" applyBorder="0" applyAlignment="0" applyProtection="0"/>
    <xf numFmtId="223" fontId="67"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305" fontId="67" fillId="0" borderId="0" applyFont="0" applyFill="0" applyBorder="0" applyAlignment="0" applyProtection="0"/>
    <xf numFmtId="306" fontId="9" fillId="0" borderId="0" applyFont="0" applyFill="0" applyBorder="0" applyAlignment="0" applyProtection="0"/>
    <xf numFmtId="306" fontId="9" fillId="0" borderId="0" applyFont="0" applyFill="0" applyBorder="0" applyAlignment="0" applyProtection="0"/>
    <xf numFmtId="306" fontId="9" fillId="0" borderId="0" applyFont="0" applyFill="0" applyBorder="0" applyAlignment="0" applyProtection="0"/>
    <xf numFmtId="306" fontId="9" fillId="0" borderId="0" applyFont="0" applyFill="0" applyBorder="0" applyAlignment="0" applyProtection="0"/>
    <xf numFmtId="306" fontId="9" fillId="0" borderId="0" applyFont="0" applyFill="0" applyBorder="0" applyAlignment="0" applyProtection="0"/>
    <xf numFmtId="306" fontId="9" fillId="0" borderId="0" applyFont="0" applyFill="0" applyBorder="0" applyAlignment="0" applyProtection="0"/>
    <xf numFmtId="306" fontId="9" fillId="0" borderId="0" applyFont="0" applyFill="0" applyBorder="0" applyAlignment="0" applyProtection="0"/>
    <xf numFmtId="306" fontId="9" fillId="0" borderId="0" applyFont="0" applyFill="0" applyBorder="0" applyAlignment="0" applyProtection="0"/>
    <xf numFmtId="306" fontId="9" fillId="0" borderId="0" applyFont="0" applyFill="0" applyBorder="0" applyAlignment="0" applyProtection="0"/>
    <xf numFmtId="306" fontId="9" fillId="0" borderId="0" applyFont="0" applyFill="0" applyBorder="0" applyAlignment="0" applyProtection="0"/>
    <xf numFmtId="306" fontId="9" fillId="0" borderId="0" applyFont="0" applyFill="0" applyBorder="0" applyAlignment="0" applyProtection="0"/>
    <xf numFmtId="306" fontId="9" fillId="0" borderId="0" applyFont="0" applyFill="0" applyBorder="0" applyAlignment="0" applyProtection="0"/>
    <xf numFmtId="306" fontId="9" fillId="0" borderId="0" applyFont="0" applyFill="0" applyBorder="0" applyAlignment="0" applyProtection="0"/>
    <xf numFmtId="306" fontId="9" fillId="0" borderId="0" applyFont="0" applyFill="0" applyBorder="0" applyAlignment="0" applyProtection="0"/>
    <xf numFmtId="306"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31" fillId="0" borderId="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307" fontId="100" fillId="0" borderId="0" applyFont="0" applyFill="0" applyBorder="0" applyAlignment="0" applyProtection="0"/>
    <xf numFmtId="308" fontId="99" fillId="0" borderId="0" applyFont="0" applyFill="0" applyBorder="0" applyAlignment="0" applyProtection="0"/>
    <xf numFmtId="309" fontId="100" fillId="0" borderId="0" applyFont="0" applyFill="0" applyBorder="0" applyAlignment="0" applyProtection="0"/>
    <xf numFmtId="310" fontId="99" fillId="0" borderId="0" applyFont="0" applyFill="0" applyBorder="0" applyAlignment="0" applyProtection="0"/>
    <xf numFmtId="311" fontId="100" fillId="0" borderId="0" applyFont="0" applyFill="0" applyBorder="0" applyAlignment="0" applyProtection="0"/>
    <xf numFmtId="312" fontId="99"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54" fillId="0" borderId="0" applyFont="0" applyFill="0" applyBorder="0" applyAlignment="0" applyProtection="0"/>
    <xf numFmtId="9" fontId="9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8"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9" fillId="0" borderId="0" applyFont="0" applyFill="0" applyBorder="0" applyAlignment="0" applyProtection="0"/>
    <xf numFmtId="9" fontId="98" fillId="0" borderId="0" applyFont="0" applyFill="0" applyBorder="0" applyAlignment="0" applyProtection="0"/>
    <xf numFmtId="9" fontId="31"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48" fillId="0" borderId="43" applyNumberFormat="0" applyBorder="0"/>
    <xf numFmtId="9" fontId="48" fillId="0" borderId="43" applyNumberFormat="0" applyBorder="0"/>
    <xf numFmtId="0" fontId="67"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17" fontId="88"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25" fontId="88"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7" fontId="88"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17" fontId="88"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0" fontId="176" fillId="0" borderId="0"/>
    <xf numFmtId="0" fontId="177" fillId="0" borderId="0"/>
    <xf numFmtId="0" fontId="48" fillId="0" borderId="0" applyNumberFormat="0" applyFont="0" applyFill="0" applyBorder="0" applyAlignment="0" applyProtection="0">
      <alignment horizontal="left"/>
    </xf>
    <xf numFmtId="0" fontId="178" fillId="0" borderId="33">
      <alignment horizontal="center"/>
    </xf>
    <xf numFmtId="1" fontId="67" fillId="0" borderId="8" applyNumberFormat="0" applyFill="0" applyAlignment="0" applyProtection="0">
      <alignment horizontal="center" vertical="center"/>
    </xf>
    <xf numFmtId="0" fontId="179" fillId="33" borderId="0" applyNumberFormat="0" applyFont="0" applyBorder="0" applyAlignment="0">
      <alignment horizontal="center"/>
    </xf>
    <xf numFmtId="0" fontId="179" fillId="33" borderId="0" applyNumberFormat="0" applyFont="0" applyBorder="0" applyAlignment="0">
      <alignment horizontal="center"/>
    </xf>
    <xf numFmtId="14" fontId="180" fillId="0" borderId="0" applyNumberFormat="0" applyFill="0" applyBorder="0" applyAlignment="0" applyProtection="0">
      <alignment horizontal="left"/>
    </xf>
    <xf numFmtId="0" fontId="146" fillId="0" borderId="0"/>
    <xf numFmtId="0" fontId="33" fillId="0" borderId="0"/>
    <xf numFmtId="167" fontId="34" fillId="0" borderId="0" applyFont="0" applyFill="0" applyBorder="0" applyAlignment="0" applyProtection="0"/>
    <xf numFmtId="205" fontId="34" fillId="0" borderId="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Protection="0"/>
    <xf numFmtId="202" fontId="34" fillId="0" borderId="0" applyFont="0" applyFill="0" applyBorder="0" applyAlignment="0" applyProtection="0"/>
    <xf numFmtId="167" fontId="31" fillId="0" borderId="0" applyProtection="0"/>
    <xf numFmtId="4" fontId="181" fillId="34" borderId="44" applyNumberFormat="0" applyProtection="0">
      <alignment vertical="center"/>
    </xf>
    <xf numFmtId="4" fontId="182" fillId="34" borderId="44" applyNumberFormat="0" applyProtection="0">
      <alignment vertical="center"/>
    </xf>
    <xf numFmtId="4" fontId="183" fillId="34" borderId="44" applyNumberFormat="0" applyProtection="0">
      <alignment vertical="center"/>
    </xf>
    <xf numFmtId="4" fontId="184" fillId="34" borderId="44" applyNumberFormat="0" applyProtection="0">
      <alignment vertical="center"/>
    </xf>
    <xf numFmtId="4" fontId="185" fillId="34" borderId="44" applyNumberFormat="0" applyProtection="0">
      <alignment horizontal="left" vertical="center" indent="1"/>
    </xf>
    <xf numFmtId="4" fontId="186" fillId="34" borderId="44" applyNumberFormat="0" applyProtection="0">
      <alignment horizontal="left" vertical="center" indent="1"/>
    </xf>
    <xf numFmtId="4" fontId="185" fillId="35" borderId="0" applyNumberFormat="0" applyProtection="0">
      <alignment horizontal="left" vertical="center" indent="1"/>
    </xf>
    <xf numFmtId="4" fontId="186" fillId="35" borderId="0" applyNumberFormat="0" applyProtection="0">
      <alignment horizontal="left" vertical="center" indent="1"/>
    </xf>
    <xf numFmtId="4" fontId="185" fillId="36" borderId="44" applyNumberFormat="0" applyProtection="0">
      <alignment horizontal="right" vertical="center"/>
    </xf>
    <xf numFmtId="4" fontId="186" fillId="36" borderId="44" applyNumberFormat="0" applyProtection="0">
      <alignment horizontal="right" vertical="center"/>
    </xf>
    <xf numFmtId="4" fontId="185" fillId="37" borderId="44" applyNumberFormat="0" applyProtection="0">
      <alignment horizontal="right" vertical="center"/>
    </xf>
    <xf numFmtId="4" fontId="186" fillId="37" borderId="44" applyNumberFormat="0" applyProtection="0">
      <alignment horizontal="right" vertical="center"/>
    </xf>
    <xf numFmtId="4" fontId="185" fillId="38" borderId="44" applyNumberFormat="0" applyProtection="0">
      <alignment horizontal="right" vertical="center"/>
    </xf>
    <xf numFmtId="4" fontId="186" fillId="38" borderId="44" applyNumberFormat="0" applyProtection="0">
      <alignment horizontal="right" vertical="center"/>
    </xf>
    <xf numFmtId="4" fontId="185" fillId="39" borderId="44" applyNumberFormat="0" applyProtection="0">
      <alignment horizontal="right" vertical="center"/>
    </xf>
    <xf numFmtId="4" fontId="186" fillId="39" borderId="44" applyNumberFormat="0" applyProtection="0">
      <alignment horizontal="right" vertical="center"/>
    </xf>
    <xf numFmtId="4" fontId="185" fillId="40" borderId="44" applyNumberFormat="0" applyProtection="0">
      <alignment horizontal="right" vertical="center"/>
    </xf>
    <xf numFmtId="4" fontId="186" fillId="40" borderId="44" applyNumberFormat="0" applyProtection="0">
      <alignment horizontal="right" vertical="center"/>
    </xf>
    <xf numFmtId="4" fontId="185" fillId="41" borderId="44" applyNumberFormat="0" applyProtection="0">
      <alignment horizontal="right" vertical="center"/>
    </xf>
    <xf numFmtId="4" fontId="186" fillId="41" borderId="44" applyNumberFormat="0" applyProtection="0">
      <alignment horizontal="right" vertical="center"/>
    </xf>
    <xf numFmtId="4" fontId="185" fillId="42" borderId="44" applyNumberFormat="0" applyProtection="0">
      <alignment horizontal="right" vertical="center"/>
    </xf>
    <xf numFmtId="4" fontId="186" fillId="42" borderId="44" applyNumberFormat="0" applyProtection="0">
      <alignment horizontal="right" vertical="center"/>
    </xf>
    <xf numFmtId="4" fontId="185" fillId="43" borderId="44" applyNumberFormat="0" applyProtection="0">
      <alignment horizontal="right" vertical="center"/>
    </xf>
    <xf numFmtId="4" fontId="186" fillId="43" borderId="44" applyNumberFormat="0" applyProtection="0">
      <alignment horizontal="right" vertical="center"/>
    </xf>
    <xf numFmtId="4" fontId="185" fillId="44" borderId="44" applyNumberFormat="0" applyProtection="0">
      <alignment horizontal="right" vertical="center"/>
    </xf>
    <xf numFmtId="4" fontId="186" fillId="44" borderId="44" applyNumberFormat="0" applyProtection="0">
      <alignment horizontal="right" vertical="center"/>
    </xf>
    <xf numFmtId="4" fontId="181" fillId="45" borderId="45" applyNumberFormat="0" applyProtection="0">
      <alignment horizontal="left" vertical="center" indent="1"/>
    </xf>
    <xf numFmtId="4" fontId="182" fillId="45" borderId="45" applyNumberFormat="0" applyProtection="0">
      <alignment horizontal="left" vertical="center" indent="1"/>
    </xf>
    <xf numFmtId="4" fontId="181" fillId="46" borderId="0" applyNumberFormat="0" applyProtection="0">
      <alignment horizontal="left" vertical="center" indent="1"/>
    </xf>
    <xf numFmtId="4" fontId="182" fillId="46" borderId="0" applyNumberFormat="0" applyProtection="0">
      <alignment horizontal="left" vertical="center" indent="1"/>
    </xf>
    <xf numFmtId="4" fontId="181" fillId="35" borderId="0" applyNumberFormat="0" applyProtection="0">
      <alignment horizontal="left" vertical="center" indent="1"/>
    </xf>
    <xf numFmtId="4" fontId="182" fillId="35" borderId="0" applyNumberFormat="0" applyProtection="0">
      <alignment horizontal="left" vertical="center" indent="1"/>
    </xf>
    <xf numFmtId="4" fontId="185" fillId="46" borderId="44" applyNumberFormat="0" applyProtection="0">
      <alignment horizontal="right" vertical="center"/>
    </xf>
    <xf numFmtId="4" fontId="186" fillId="46" borderId="44" applyNumberFormat="0" applyProtection="0">
      <alignment horizontal="right" vertical="center"/>
    </xf>
    <xf numFmtId="4" fontId="47" fillId="46" borderId="0" applyNumberFormat="0" applyProtection="0">
      <alignment horizontal="left" vertical="center" indent="1"/>
    </xf>
    <xf numFmtId="4" fontId="46" fillId="46" borderId="0" applyNumberFormat="0" applyProtection="0">
      <alignment horizontal="left" vertical="center" indent="1"/>
    </xf>
    <xf numFmtId="4" fontId="47" fillId="35" borderId="0" applyNumberFormat="0" applyProtection="0">
      <alignment horizontal="left" vertical="center" indent="1"/>
    </xf>
    <xf numFmtId="4" fontId="46" fillId="35" borderId="0" applyNumberFormat="0" applyProtection="0">
      <alignment horizontal="left" vertical="center" indent="1"/>
    </xf>
    <xf numFmtId="4" fontId="185" fillId="47" borderId="44" applyNumberFormat="0" applyProtection="0">
      <alignment vertical="center"/>
    </xf>
    <xf numFmtId="4" fontId="186" fillId="47" borderId="44" applyNumberFormat="0" applyProtection="0">
      <alignment vertical="center"/>
    </xf>
    <xf numFmtId="4" fontId="187" fillId="47" borderId="44" applyNumberFormat="0" applyProtection="0">
      <alignment vertical="center"/>
    </xf>
    <xf numFmtId="4" fontId="188" fillId="47" borderId="44" applyNumberFormat="0" applyProtection="0">
      <alignment vertical="center"/>
    </xf>
    <xf numFmtId="4" fontId="181" fillId="46" borderId="46" applyNumberFormat="0" applyProtection="0">
      <alignment horizontal="left" vertical="center" indent="1"/>
    </xf>
    <xf numFmtId="4" fontId="182" fillId="46" borderId="46" applyNumberFormat="0" applyProtection="0">
      <alignment horizontal="left" vertical="center" indent="1"/>
    </xf>
    <xf numFmtId="4" fontId="185" fillId="47" borderId="44" applyNumberFormat="0" applyProtection="0">
      <alignment horizontal="right" vertical="center"/>
    </xf>
    <xf numFmtId="4" fontId="186" fillId="47" borderId="44" applyNumberFormat="0" applyProtection="0">
      <alignment horizontal="right" vertical="center"/>
    </xf>
    <xf numFmtId="4" fontId="187" fillId="47" borderId="44" applyNumberFormat="0" applyProtection="0">
      <alignment horizontal="right" vertical="center"/>
    </xf>
    <xf numFmtId="4" fontId="188" fillId="47" borderId="44" applyNumberFormat="0" applyProtection="0">
      <alignment horizontal="right" vertical="center"/>
    </xf>
    <xf numFmtId="4" fontId="181" fillId="46" borderId="44" applyNumberFormat="0" applyProtection="0">
      <alignment horizontal="left" vertical="center" indent="1"/>
    </xf>
    <xf numFmtId="4" fontId="182" fillId="46" borderId="44" applyNumberFormat="0" applyProtection="0">
      <alignment horizontal="left" vertical="center" indent="1"/>
    </xf>
    <xf numFmtId="4" fontId="189" fillId="29" borderId="46" applyNumberFormat="0" applyProtection="0">
      <alignment horizontal="left" vertical="center" indent="1"/>
    </xf>
    <xf numFmtId="4" fontId="190" fillId="29" borderId="46" applyNumberFormat="0" applyProtection="0">
      <alignment horizontal="left" vertical="center" indent="1"/>
    </xf>
    <xf numFmtId="4" fontId="191" fillId="47" borderId="44" applyNumberFormat="0" applyProtection="0">
      <alignment horizontal="right" vertical="center"/>
    </xf>
    <xf numFmtId="4" fontId="192" fillId="47" borderId="44" applyNumberFormat="0" applyProtection="0">
      <alignment horizontal="right" vertical="center"/>
    </xf>
    <xf numFmtId="313" fontId="193" fillId="0" borderId="0" applyFont="0" applyFill="0" applyBorder="0" applyAlignment="0" applyProtection="0"/>
    <xf numFmtId="0" fontId="179" fillId="1" borderId="32" applyNumberFormat="0" applyFont="0" applyAlignment="0">
      <alignment horizontal="center"/>
    </xf>
    <xf numFmtId="0" fontId="179" fillId="1" borderId="32" applyNumberFormat="0" applyFont="0" applyAlignment="0">
      <alignment horizontal="center"/>
    </xf>
    <xf numFmtId="3" fontId="26" fillId="0" borderId="0"/>
    <xf numFmtId="0" fontId="194" fillId="0" borderId="0" applyNumberFormat="0" applyFill="0" applyBorder="0" applyAlignment="0">
      <alignment horizontal="center"/>
    </xf>
    <xf numFmtId="0" fontId="67" fillId="0" borderId="0"/>
    <xf numFmtId="171" fontId="195" fillId="0" borderId="0" applyNumberFormat="0" applyBorder="0" applyAlignment="0">
      <alignment horizontal="centerContinuous"/>
    </xf>
    <xf numFmtId="0" fontId="45" fillId="0" borderId="0"/>
    <xf numFmtId="0" fontId="45" fillId="0" borderId="0"/>
    <xf numFmtId="0" fontId="33" fillId="0" borderId="0" applyNumberFormat="0" applyFill="0" applyBorder="0" applyAlignment="0" applyProtection="0"/>
    <xf numFmtId="171" fontId="56" fillId="0" borderId="0" applyFont="0" applyFill="0" applyBorder="0" applyAlignment="0" applyProtection="0"/>
    <xf numFmtId="204" fontId="34" fillId="0" borderId="0" applyFont="0" applyFill="0" applyBorder="0" applyAlignment="0" applyProtection="0"/>
    <xf numFmtId="177" fontId="34" fillId="0" borderId="0" applyFont="0" applyFill="0" applyBorder="0" applyAlignment="0" applyProtection="0"/>
    <xf numFmtId="203" fontId="34" fillId="0" borderId="0" applyFont="0" applyFill="0" applyBorder="0" applyAlignment="0" applyProtection="0"/>
    <xf numFmtId="167" fontId="34" fillId="0" borderId="0" applyFont="0" applyFill="0" applyBorder="0" applyAlignment="0" applyProtection="0"/>
    <xf numFmtId="205" fontId="34" fillId="0" borderId="0" applyFont="0" applyFill="0" applyBorder="0" applyAlignment="0" applyProtection="0"/>
    <xf numFmtId="206" fontId="34" fillId="0" borderId="0" applyFont="0" applyFill="0" applyBorder="0" applyAlignment="0" applyProtection="0"/>
    <xf numFmtId="203" fontId="34" fillId="0" borderId="0" applyFont="0" applyFill="0" applyBorder="0" applyAlignment="0" applyProtection="0"/>
    <xf numFmtId="203" fontId="34" fillId="0" borderId="0" applyFont="0" applyFill="0" applyBorder="0" applyAlignment="0" applyProtection="0"/>
    <xf numFmtId="182"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77" fontId="27" fillId="0" borderId="0" applyFont="0" applyFill="0" applyBorder="0" applyAlignment="0" applyProtection="0"/>
    <xf numFmtId="182"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66" fontId="34" fillId="0" borderId="0" applyFont="0" applyFill="0" applyBorder="0" applyAlignment="0" applyProtection="0"/>
    <xf numFmtId="185" fontId="34" fillId="0" borderId="0" applyFont="0" applyFill="0" applyBorder="0" applyAlignment="0" applyProtection="0"/>
    <xf numFmtId="166" fontId="34" fillId="0" borderId="0" applyFont="0" applyFill="0" applyBorder="0" applyAlignment="0" applyProtection="0"/>
    <xf numFmtId="185" fontId="34" fillId="0" borderId="0" applyFont="0" applyFill="0" applyBorder="0" applyAlignment="0" applyProtection="0"/>
    <xf numFmtId="177" fontId="27" fillId="0" borderId="0" applyFont="0" applyFill="0" applyBorder="0" applyAlignment="0" applyProtection="0"/>
    <xf numFmtId="182" fontId="34" fillId="0" borderId="0" applyFont="0" applyFill="0" applyBorder="0" applyAlignment="0" applyProtection="0"/>
    <xf numFmtId="172" fontId="34" fillId="0" borderId="0" applyFont="0" applyFill="0" applyBorder="0" applyAlignment="0" applyProtection="0"/>
    <xf numFmtId="195" fontId="34" fillId="0" borderId="0" applyFont="0" applyFill="0" applyBorder="0" applyAlignment="0" applyProtection="0"/>
    <xf numFmtId="195" fontId="34" fillId="0" borderId="0" applyFont="0" applyFill="0" applyBorder="0" applyAlignment="0" applyProtection="0"/>
    <xf numFmtId="195" fontId="34" fillId="0" borderId="0" applyFont="0" applyFill="0" applyBorder="0" applyAlignment="0" applyProtection="0"/>
    <xf numFmtId="172" fontId="26" fillId="0" borderId="0" applyFont="0" applyFill="0" applyBorder="0" applyAlignment="0" applyProtection="0"/>
    <xf numFmtId="195" fontId="34" fillId="0" borderId="0" applyFont="0" applyFill="0" applyBorder="0" applyAlignment="0" applyProtection="0"/>
    <xf numFmtId="172" fontId="34" fillId="0" borderId="0" applyFont="0" applyFill="0" applyBorder="0" applyAlignment="0" applyProtection="0"/>
    <xf numFmtId="198"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77" fontId="27" fillId="0" borderId="0" applyFont="0" applyFill="0" applyBorder="0" applyAlignment="0" applyProtection="0"/>
    <xf numFmtId="182" fontId="34" fillId="0" borderId="0" applyFont="0" applyFill="0" applyBorder="0" applyAlignment="0" applyProtection="0"/>
    <xf numFmtId="166" fontId="34" fillId="0" borderId="0" applyFont="0" applyFill="0" applyBorder="0" applyAlignment="0" applyProtection="0"/>
    <xf numFmtId="0" fontId="33" fillId="0" borderId="0"/>
    <xf numFmtId="314" fontId="83"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66" fontId="34" fillId="0" borderId="0" applyFont="0" applyFill="0" applyBorder="0" applyAlignment="0" applyProtection="0"/>
    <xf numFmtId="171" fontId="56" fillId="0" borderId="0" applyFont="0" applyFill="0" applyBorder="0" applyAlignment="0" applyProtection="0"/>
    <xf numFmtId="201" fontId="34" fillId="0" borderId="0" applyFont="0" applyFill="0" applyBorder="0" applyAlignment="0" applyProtection="0"/>
    <xf numFmtId="185" fontId="34" fillId="0" borderId="0" applyFont="0" applyFill="0" applyBorder="0" applyAlignment="0" applyProtection="0"/>
    <xf numFmtId="166" fontId="34" fillId="0" borderId="0" applyFont="0" applyFill="0" applyBorder="0" applyAlignment="0" applyProtection="0"/>
    <xf numFmtId="185" fontId="34" fillId="0" borderId="0" applyFont="0" applyFill="0" applyBorder="0" applyAlignment="0" applyProtection="0"/>
    <xf numFmtId="172" fontId="34" fillId="0" borderId="0" applyFont="0" applyFill="0" applyBorder="0" applyAlignment="0" applyProtection="0"/>
    <xf numFmtId="195" fontId="34" fillId="0" borderId="0" applyFont="0" applyFill="0" applyBorder="0" applyAlignment="0" applyProtection="0"/>
    <xf numFmtId="195" fontId="34" fillId="0" borderId="0" applyFont="0" applyFill="0" applyBorder="0" applyAlignment="0" applyProtection="0"/>
    <xf numFmtId="195" fontId="34" fillId="0" borderId="0" applyFont="0" applyFill="0" applyBorder="0" applyAlignment="0" applyProtection="0"/>
    <xf numFmtId="172" fontId="26" fillId="0" borderId="0" applyFont="0" applyFill="0" applyBorder="0" applyAlignment="0" applyProtection="0"/>
    <xf numFmtId="195" fontId="34" fillId="0" borderId="0" applyFont="0" applyFill="0" applyBorder="0" applyAlignment="0" applyProtection="0"/>
    <xf numFmtId="172" fontId="34" fillId="0" borderId="0" applyFont="0" applyFill="0" applyBorder="0" applyAlignment="0" applyProtection="0"/>
    <xf numFmtId="171" fontId="56" fillId="0" borderId="0" applyFont="0" applyFill="0" applyBorder="0" applyAlignment="0" applyProtection="0"/>
    <xf numFmtId="201" fontId="34" fillId="0" borderId="0" applyFont="0" applyFill="0" applyBorder="0" applyAlignment="0" applyProtection="0"/>
    <xf numFmtId="198"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66" fontId="34" fillId="0" borderId="0" applyFont="0" applyFill="0" applyBorder="0" applyAlignment="0" applyProtection="0"/>
    <xf numFmtId="0" fontId="33" fillId="0" borderId="0"/>
    <xf numFmtId="314" fontId="83" fillId="0" borderId="0" applyFont="0" applyFill="0" applyBorder="0" applyAlignment="0" applyProtection="0"/>
    <xf numFmtId="167" fontId="34" fillId="0" borderId="0" applyFont="0" applyFill="0" applyBorder="0" applyAlignment="0" applyProtection="0"/>
    <xf numFmtId="182" fontId="34" fillId="0" borderId="0" applyFont="0" applyFill="0" applyBorder="0" applyAlignment="0" applyProtection="0"/>
    <xf numFmtId="41" fontId="34" fillId="0" borderId="0" applyFont="0" applyFill="0" applyBorder="0" applyAlignment="0" applyProtection="0"/>
    <xf numFmtId="201" fontId="34" fillId="0" borderId="0" applyFont="0" applyFill="0" applyBorder="0" applyAlignment="0" applyProtection="0"/>
    <xf numFmtId="41" fontId="34" fillId="0" borderId="0" applyFont="0" applyFill="0" applyBorder="0" applyAlignment="0" applyProtection="0"/>
    <xf numFmtId="182" fontId="34" fillId="0" borderId="0" applyFont="0" applyFill="0" applyBorder="0" applyAlignment="0" applyProtection="0"/>
    <xf numFmtId="182" fontId="34" fillId="0" borderId="0" applyFont="0" applyFill="0" applyBorder="0" applyAlignment="0" applyProtection="0"/>
    <xf numFmtId="205" fontId="34" fillId="0" borderId="0" applyFont="0" applyFill="0" applyBorder="0" applyAlignment="0" applyProtection="0"/>
    <xf numFmtId="167" fontId="34" fillId="0" borderId="0" applyFont="0" applyFill="0" applyBorder="0" applyAlignment="0" applyProtection="0"/>
    <xf numFmtId="199" fontId="34" fillId="0" borderId="0" applyFont="0" applyFill="0" applyBorder="0" applyAlignment="0" applyProtection="0"/>
    <xf numFmtId="41" fontId="34" fillId="0" borderId="0" applyFont="0" applyFill="0" applyBorder="0" applyAlignment="0" applyProtection="0"/>
    <xf numFmtId="199" fontId="34" fillId="0" borderId="0" applyFont="0" applyFill="0" applyBorder="0" applyAlignment="0" applyProtection="0"/>
    <xf numFmtId="41" fontId="34" fillId="0" borderId="0" applyFont="0" applyFill="0" applyBorder="0" applyAlignment="0" applyProtection="0"/>
    <xf numFmtId="200" fontId="34" fillId="0" borderId="0" applyFont="0" applyFill="0" applyBorder="0" applyAlignment="0" applyProtection="0"/>
    <xf numFmtId="167" fontId="34" fillId="0" borderId="0" applyFont="0" applyFill="0" applyBorder="0" applyAlignment="0" applyProtection="0"/>
    <xf numFmtId="201" fontId="34" fillId="0" borderId="0" applyFont="0" applyFill="0" applyBorder="0" applyAlignment="0" applyProtection="0"/>
    <xf numFmtId="167" fontId="34" fillId="0" borderId="0" applyFont="0" applyFill="0" applyBorder="0" applyAlignment="0" applyProtection="0"/>
    <xf numFmtId="182" fontId="34" fillId="0" borderId="0" applyFont="0" applyFill="0" applyBorder="0" applyAlignment="0" applyProtection="0"/>
    <xf numFmtId="166" fontId="34" fillId="0" borderId="0" applyFont="0" applyFill="0" applyBorder="0" applyAlignment="0" applyProtection="0"/>
    <xf numFmtId="201" fontId="34" fillId="0" borderId="0" applyFont="0" applyFill="0" applyBorder="0" applyAlignment="0" applyProtection="0"/>
    <xf numFmtId="195" fontId="34" fillId="0" borderId="0" applyFont="0" applyFill="0" applyBorder="0" applyAlignment="0" applyProtection="0"/>
    <xf numFmtId="201" fontId="34" fillId="0" borderId="0" applyFont="0" applyFill="0" applyBorder="0" applyAlignment="0" applyProtection="0"/>
    <xf numFmtId="172" fontId="26" fillId="0" borderId="0" applyFont="0" applyFill="0" applyBorder="0" applyAlignment="0" applyProtection="0"/>
    <xf numFmtId="200" fontId="34" fillId="0" borderId="0" applyFont="0" applyFill="0" applyBorder="0" applyAlignment="0" applyProtection="0"/>
    <xf numFmtId="172" fontId="34" fillId="0" borderId="0" applyFont="0" applyFill="0" applyBorder="0" applyAlignment="0" applyProtection="0"/>
    <xf numFmtId="182" fontId="26" fillId="0" borderId="0" applyFont="0" applyFill="0" applyBorder="0" applyAlignment="0" applyProtection="0"/>
    <xf numFmtId="0" fontId="33" fillId="0" borderId="0"/>
    <xf numFmtId="204" fontId="34" fillId="0" borderId="0" applyFont="0" applyFill="0" applyBorder="0" applyAlignment="0" applyProtection="0"/>
    <xf numFmtId="314" fontId="83" fillId="0" borderId="0" applyFont="0" applyFill="0" applyBorder="0" applyAlignment="0" applyProtection="0"/>
    <xf numFmtId="182" fontId="34" fillId="0" borderId="0" applyFont="0" applyFill="0" applyBorder="0" applyAlignment="0" applyProtection="0"/>
    <xf numFmtId="41" fontId="34" fillId="0" borderId="0" applyFont="0" applyFill="0" applyBorder="0" applyAlignment="0" applyProtection="0"/>
    <xf numFmtId="200" fontId="34" fillId="0" borderId="0" applyFont="0" applyFill="0" applyBorder="0" applyAlignment="0" applyProtection="0"/>
    <xf numFmtId="171" fontId="56" fillId="0" borderId="0" applyFont="0" applyFill="0" applyBorder="0" applyAlignment="0" applyProtection="0"/>
    <xf numFmtId="182" fontId="34" fillId="0" borderId="0" applyFont="0" applyFill="0" applyBorder="0" applyAlignment="0" applyProtection="0"/>
    <xf numFmtId="177" fontId="27" fillId="0" borderId="0" applyFont="0" applyFill="0" applyBorder="0" applyAlignment="0" applyProtection="0"/>
    <xf numFmtId="182" fontId="34" fillId="0" borderId="0" applyFont="0" applyFill="0" applyBorder="0" applyAlignment="0" applyProtection="0"/>
    <xf numFmtId="177" fontId="27" fillId="0" borderId="0" applyFont="0" applyFill="0" applyBorder="0" applyAlignment="0" applyProtection="0"/>
    <xf numFmtId="201" fontId="34" fillId="0" borderId="0" applyFont="0" applyFill="0" applyBorder="0" applyAlignment="0" applyProtection="0"/>
    <xf numFmtId="177" fontId="27" fillId="0" borderId="0" applyFont="0" applyFill="0" applyBorder="0" applyAlignment="0" applyProtection="0"/>
    <xf numFmtId="201" fontId="34" fillId="0" borderId="0" applyFont="0" applyFill="0" applyBorder="0" applyAlignment="0" applyProtection="0"/>
    <xf numFmtId="171" fontId="56" fillId="0" borderId="0" applyFont="0" applyFill="0" applyBorder="0" applyAlignment="0" applyProtection="0"/>
    <xf numFmtId="182" fontId="34" fillId="0" borderId="0" applyFont="0" applyFill="0" applyBorder="0" applyAlignment="0" applyProtection="0"/>
    <xf numFmtId="171" fontId="56" fillId="0" borderId="0" applyFont="0" applyFill="0" applyBorder="0" applyAlignment="0" applyProtection="0"/>
    <xf numFmtId="201" fontId="34" fillId="0" borderId="0" applyFont="0" applyFill="0" applyBorder="0" applyAlignment="0" applyProtection="0"/>
    <xf numFmtId="182" fontId="34" fillId="0" borderId="0" applyFont="0" applyFill="0" applyBorder="0" applyAlignment="0" applyProtection="0"/>
    <xf numFmtId="177" fontId="34" fillId="0" borderId="0" applyFont="0" applyFill="0" applyBorder="0" applyAlignment="0" applyProtection="0"/>
    <xf numFmtId="205" fontId="34" fillId="0" borderId="0" applyFont="0" applyFill="0" applyBorder="0" applyAlignment="0" applyProtection="0"/>
    <xf numFmtId="41" fontId="34" fillId="0" borderId="0" applyFont="0" applyFill="0" applyBorder="0" applyAlignment="0" applyProtection="0"/>
    <xf numFmtId="183" fontId="34" fillId="0" borderId="0" applyFont="0" applyFill="0" applyBorder="0" applyAlignment="0" applyProtection="0"/>
    <xf numFmtId="41" fontId="34" fillId="0" borderId="0" applyFont="0" applyFill="0" applyBorder="0" applyAlignment="0" applyProtection="0"/>
    <xf numFmtId="172" fontId="26" fillId="0" borderId="0" applyFont="0" applyFill="0" applyBorder="0" applyAlignment="0" applyProtection="0"/>
    <xf numFmtId="41" fontId="34" fillId="0" borderId="0" applyFont="0" applyFill="0" applyBorder="0" applyAlignment="0" applyProtection="0"/>
    <xf numFmtId="201" fontId="34" fillId="0" borderId="0" applyFont="0" applyFill="0" applyBorder="0" applyAlignment="0" applyProtection="0"/>
    <xf numFmtId="167" fontId="34" fillId="0" borderId="0" applyFont="0" applyFill="0" applyBorder="0" applyAlignment="0" applyProtection="0"/>
    <xf numFmtId="183" fontId="34" fillId="0" borderId="0" applyFont="0" applyFill="0" applyBorder="0" applyAlignment="0" applyProtection="0"/>
    <xf numFmtId="177" fontId="34" fillId="0" borderId="0" applyFont="0" applyFill="0" applyBorder="0" applyAlignment="0" applyProtection="0"/>
    <xf numFmtId="183" fontId="34" fillId="0" borderId="0" applyFont="0" applyFill="0" applyBorder="0" applyAlignment="0" applyProtection="0"/>
    <xf numFmtId="177" fontId="34" fillId="0" borderId="0" applyFont="0" applyFill="0" applyBorder="0" applyAlignment="0" applyProtection="0"/>
    <xf numFmtId="172" fontId="34" fillId="0" borderId="0" applyFont="0" applyFill="0" applyBorder="0" applyAlignment="0" applyProtection="0"/>
    <xf numFmtId="177" fontId="34" fillId="0" borderId="0" applyFont="0" applyFill="0" applyBorder="0" applyAlignment="0" applyProtection="0"/>
    <xf numFmtId="196" fontId="49" fillId="0" borderId="0" applyFont="0" applyFill="0" applyBorder="0" applyAlignment="0" applyProtection="0"/>
    <xf numFmtId="177" fontId="34" fillId="0" borderId="0" applyFont="0" applyFill="0" applyBorder="0" applyAlignment="0" applyProtection="0"/>
    <xf numFmtId="197" fontId="34" fillId="0" borderId="0" applyFont="0" applyFill="0" applyBorder="0" applyAlignment="0" applyProtection="0"/>
    <xf numFmtId="167" fontId="34" fillId="0" borderId="0" applyFont="0" applyFill="0" applyBorder="0" applyAlignment="0" applyProtection="0"/>
    <xf numFmtId="172" fontId="34" fillId="0" borderId="0" applyFont="0" applyFill="0" applyBorder="0" applyAlignment="0" applyProtection="0"/>
    <xf numFmtId="41" fontId="34" fillId="0" borderId="0" applyFont="0" applyFill="0" applyBorder="0" applyAlignment="0" applyProtection="0"/>
    <xf numFmtId="198" fontId="34" fillId="0" borderId="0" applyFont="0" applyFill="0" applyBorder="0" applyAlignment="0" applyProtection="0"/>
    <xf numFmtId="41" fontId="34" fillId="0" borderId="0" applyFont="0" applyFill="0" applyBorder="0" applyAlignment="0" applyProtection="0"/>
    <xf numFmtId="183" fontId="34" fillId="0" borderId="0" applyFont="0" applyFill="0" applyBorder="0" applyAlignment="0" applyProtection="0"/>
    <xf numFmtId="182" fontId="34" fillId="0" borderId="0" applyFont="0" applyFill="0" applyBorder="0" applyAlignment="0" applyProtection="0"/>
    <xf numFmtId="172" fontId="26" fillId="0" borderId="0" applyFont="0" applyFill="0" applyBorder="0" applyAlignment="0" applyProtection="0"/>
    <xf numFmtId="177" fontId="34" fillId="0" borderId="0" applyFont="0" applyFill="0" applyBorder="0" applyAlignment="0" applyProtection="0"/>
    <xf numFmtId="183" fontId="34" fillId="0" borderId="0" applyFont="0" applyFill="0" applyBorder="0" applyAlignment="0" applyProtection="0"/>
    <xf numFmtId="182" fontId="34" fillId="0" borderId="0" applyFont="0" applyFill="0" applyBorder="0" applyAlignment="0" applyProtection="0"/>
    <xf numFmtId="177" fontId="34" fillId="0" borderId="0" applyFont="0" applyFill="0" applyBorder="0" applyAlignment="0" applyProtection="0"/>
    <xf numFmtId="183" fontId="34" fillId="0" borderId="0" applyFont="0" applyFill="0" applyBorder="0" applyAlignment="0" applyProtection="0"/>
    <xf numFmtId="182" fontId="34" fillId="0" borderId="0" applyFont="0" applyFill="0" applyBorder="0" applyAlignment="0" applyProtection="0"/>
    <xf numFmtId="172" fontId="34" fillId="0" borderId="0" applyFont="0" applyFill="0" applyBorder="0" applyAlignment="0" applyProtection="0"/>
    <xf numFmtId="182" fontId="34" fillId="0" borderId="0" applyFont="0" applyFill="0" applyBorder="0" applyAlignment="0" applyProtection="0"/>
    <xf numFmtId="196" fontId="49" fillId="0" borderId="0" applyFont="0" applyFill="0" applyBorder="0" applyAlignment="0" applyProtection="0"/>
    <xf numFmtId="41" fontId="34" fillId="0" borderId="0" applyFont="0" applyFill="0" applyBorder="0" applyAlignment="0" applyProtection="0"/>
    <xf numFmtId="197" fontId="34" fillId="0" borderId="0" applyFont="0" applyFill="0" applyBorder="0" applyAlignment="0" applyProtection="0"/>
    <xf numFmtId="167" fontId="34" fillId="0" borderId="0" applyFont="0" applyFill="0" applyBorder="0" applyAlignment="0" applyProtection="0"/>
    <xf numFmtId="172" fontId="34" fillId="0" borderId="0" applyFont="0" applyFill="0" applyBorder="0" applyAlignment="0" applyProtection="0"/>
    <xf numFmtId="177" fontId="34" fillId="0" borderId="0" applyFont="0" applyFill="0" applyBorder="0" applyAlignment="0" applyProtection="0"/>
    <xf numFmtId="198" fontId="34" fillId="0" borderId="0" applyFont="0" applyFill="0" applyBorder="0" applyAlignment="0" applyProtection="0"/>
    <xf numFmtId="182" fontId="34" fillId="0" borderId="0" applyFont="0" applyFill="0" applyBorder="0" applyAlignment="0" applyProtection="0"/>
    <xf numFmtId="167" fontId="34" fillId="0" borderId="0" applyFont="0" applyFill="0" applyBorder="0" applyAlignment="0" applyProtection="0"/>
    <xf numFmtId="182" fontId="34" fillId="0" borderId="0" applyFont="0" applyFill="0" applyBorder="0" applyAlignment="0" applyProtection="0"/>
    <xf numFmtId="167" fontId="34" fillId="0" borderId="0" applyFont="0" applyFill="0" applyBorder="0" applyAlignment="0" applyProtection="0"/>
    <xf numFmtId="41" fontId="34" fillId="0" borderId="0" applyFont="0" applyFill="0" applyBorder="0" applyAlignment="0" applyProtection="0"/>
    <xf numFmtId="201" fontId="34" fillId="0" borderId="0" applyFont="0" applyFill="0" applyBorder="0" applyAlignment="0" applyProtection="0"/>
    <xf numFmtId="177" fontId="34" fillId="0" borderId="0" applyFont="0" applyFill="0" applyBorder="0" applyAlignment="0" applyProtection="0"/>
    <xf numFmtId="167" fontId="34" fillId="0" borderId="0" applyFont="0" applyFill="0" applyBorder="0" applyAlignment="0" applyProtection="0"/>
    <xf numFmtId="205" fontId="34" fillId="0" borderId="0" applyFont="0" applyFill="0" applyBorder="0" applyAlignment="0" applyProtection="0"/>
    <xf numFmtId="206" fontId="34" fillId="0" borderId="0" applyFont="0" applyFill="0" applyBorder="0" applyAlignment="0" applyProtection="0"/>
    <xf numFmtId="167"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72" fontId="34" fillId="0" borderId="0" applyFont="0" applyFill="0" applyBorder="0" applyAlignment="0" applyProtection="0"/>
    <xf numFmtId="195" fontId="34" fillId="0" borderId="0" applyFont="0" applyFill="0" applyBorder="0" applyAlignment="0" applyProtection="0"/>
    <xf numFmtId="172" fontId="26" fillId="0" borderId="0" applyFont="0" applyFill="0" applyBorder="0" applyAlignment="0" applyProtection="0"/>
    <xf numFmtId="41" fontId="34" fillId="0" borderId="0" applyFont="0" applyFill="0" applyBorder="0" applyAlignment="0" applyProtection="0"/>
    <xf numFmtId="201" fontId="34" fillId="0" borderId="0" applyFont="0" applyFill="0" applyBorder="0" applyAlignment="0" applyProtection="0"/>
    <xf numFmtId="195" fontId="34" fillId="0" borderId="0" applyFont="0" applyFill="0" applyBorder="0" applyAlignment="0" applyProtection="0"/>
    <xf numFmtId="172" fontId="34" fillId="0" borderId="0" applyFont="0" applyFill="0" applyBorder="0" applyAlignment="0" applyProtection="0"/>
    <xf numFmtId="198" fontId="34" fillId="0" borderId="0" applyFont="0" applyFill="0" applyBorder="0" applyAlignment="0" applyProtection="0"/>
    <xf numFmtId="0" fontId="33" fillId="0" borderId="0"/>
    <xf numFmtId="314" fontId="83" fillId="0" borderId="0" applyFont="0" applyFill="0" applyBorder="0" applyAlignment="0" applyProtection="0"/>
    <xf numFmtId="41" fontId="34" fillId="0" borderId="0" applyFont="0" applyFill="0" applyBorder="0" applyAlignment="0" applyProtection="0"/>
    <xf numFmtId="177" fontId="34" fillId="0" borderId="0" applyFont="0" applyFill="0" applyBorder="0" applyAlignment="0" applyProtection="0"/>
    <xf numFmtId="41" fontId="34" fillId="0" borderId="0" applyFont="0" applyFill="0" applyBorder="0" applyAlignment="0" applyProtection="0"/>
    <xf numFmtId="182" fontId="34" fillId="0" borderId="0" applyFont="0" applyFill="0" applyBorder="0" applyAlignment="0" applyProtection="0"/>
    <xf numFmtId="177" fontId="34" fillId="0" borderId="0" applyFont="0" applyFill="0" applyBorder="0" applyAlignment="0" applyProtection="0"/>
    <xf numFmtId="167" fontId="34" fillId="0" borderId="0" applyFont="0" applyFill="0" applyBorder="0" applyAlignment="0" applyProtection="0"/>
    <xf numFmtId="200" fontId="34" fillId="0" borderId="0" applyFont="0" applyFill="0" applyBorder="0" applyAlignment="0" applyProtection="0"/>
    <xf numFmtId="177" fontId="34" fillId="0" borderId="0" applyFont="0" applyFill="0" applyBorder="0" applyAlignment="0" applyProtection="0"/>
    <xf numFmtId="177" fontId="34" fillId="0" borderId="0" applyFont="0" applyFill="0" applyBorder="0" applyAlignment="0" applyProtection="0"/>
    <xf numFmtId="182" fontId="34" fillId="0" borderId="0" applyFont="0" applyFill="0" applyBorder="0" applyAlignment="0" applyProtection="0"/>
    <xf numFmtId="182" fontId="34" fillId="0" borderId="0" applyFont="0" applyFill="0" applyBorder="0" applyAlignment="0" applyProtection="0"/>
    <xf numFmtId="182" fontId="34" fillId="0" borderId="0" applyFont="0" applyFill="0" applyBorder="0" applyAlignment="0" applyProtection="0"/>
    <xf numFmtId="182" fontId="34" fillId="0" borderId="0" applyFont="0" applyFill="0" applyBorder="0" applyAlignment="0" applyProtection="0"/>
    <xf numFmtId="203" fontId="34" fillId="0" borderId="0" applyFont="0" applyFill="0" applyBorder="0" applyAlignment="0" applyProtection="0"/>
    <xf numFmtId="41" fontId="34" fillId="0" borderId="0" applyFont="0" applyFill="0" applyBorder="0" applyAlignment="0" applyProtection="0"/>
    <xf numFmtId="167" fontId="34" fillId="0" borderId="0" applyFont="0" applyFill="0" applyBorder="0" applyAlignment="0" applyProtection="0"/>
    <xf numFmtId="177" fontId="34" fillId="0" borderId="0" applyFont="0" applyFill="0" applyBorder="0" applyAlignment="0" applyProtection="0"/>
    <xf numFmtId="167" fontId="34" fillId="0" borderId="0" applyFont="0" applyFill="0" applyBorder="0" applyAlignment="0" applyProtection="0"/>
    <xf numFmtId="182" fontId="26" fillId="0" borderId="0" applyFont="0" applyFill="0" applyBorder="0" applyAlignment="0" applyProtection="0"/>
    <xf numFmtId="177" fontId="34" fillId="0" borderId="0" applyFont="0" applyFill="0" applyBorder="0" applyAlignment="0" applyProtection="0"/>
    <xf numFmtId="182" fontId="34" fillId="0" borderId="0" applyFont="0" applyFill="0" applyBorder="0" applyAlignment="0" applyProtection="0"/>
    <xf numFmtId="177" fontId="34" fillId="0" borderId="0" applyFont="0" applyFill="0" applyBorder="0" applyAlignment="0" applyProtection="0"/>
    <xf numFmtId="167" fontId="34" fillId="0" borderId="0" applyFont="0" applyFill="0" applyBorder="0" applyAlignment="0" applyProtection="0"/>
    <xf numFmtId="177" fontId="34" fillId="0" borderId="0" applyFont="0" applyFill="0" applyBorder="0" applyAlignment="0" applyProtection="0"/>
    <xf numFmtId="203" fontId="34" fillId="0" borderId="0" applyFont="0" applyFill="0" applyBorder="0" applyAlignment="0" applyProtection="0"/>
    <xf numFmtId="41" fontId="34" fillId="0" borderId="0" applyFont="0" applyFill="0" applyBorder="0" applyAlignment="0" applyProtection="0"/>
    <xf numFmtId="203" fontId="34" fillId="0" borderId="0" applyFont="0" applyFill="0" applyBorder="0" applyAlignment="0" applyProtection="0"/>
    <xf numFmtId="182" fontId="34" fillId="0" borderId="0" applyFont="0" applyFill="0" applyBorder="0" applyAlignment="0" applyProtection="0"/>
    <xf numFmtId="167" fontId="34" fillId="0" borderId="0" applyFont="0" applyFill="0" applyBorder="0" applyAlignment="0" applyProtection="0"/>
    <xf numFmtId="14" fontId="196" fillId="0" borderId="0"/>
    <xf numFmtId="0" fontId="197" fillId="0" borderId="0"/>
    <xf numFmtId="0" fontId="151" fillId="0" borderId="0"/>
    <xf numFmtId="0" fontId="152" fillId="0" borderId="0"/>
    <xf numFmtId="40" fontId="198" fillId="0" borderId="0" applyBorder="0">
      <alignment horizontal="right"/>
    </xf>
    <xf numFmtId="0" fontId="199" fillId="0" borderId="0"/>
    <xf numFmtId="315" fontId="83" fillId="0" borderId="47">
      <alignment horizontal="right" vertical="center"/>
    </xf>
    <xf numFmtId="315" fontId="83" fillId="0" borderId="47">
      <alignment horizontal="right" vertical="center"/>
    </xf>
    <xf numFmtId="315" fontId="83" fillId="0" borderId="47">
      <alignment horizontal="right" vertical="center"/>
    </xf>
    <xf numFmtId="293" fontId="200" fillId="0" borderId="47">
      <alignment horizontal="right" vertical="center"/>
    </xf>
    <xf numFmtId="293" fontId="200" fillId="0" borderId="47">
      <alignment horizontal="right" vertical="center"/>
    </xf>
    <xf numFmtId="315" fontId="83"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293" fontId="200" fillId="0" borderId="47">
      <alignment horizontal="right" vertical="center"/>
    </xf>
    <xf numFmtId="293" fontId="200" fillId="0" borderId="47">
      <alignment horizontal="right" vertical="center"/>
    </xf>
    <xf numFmtId="293" fontId="200" fillId="0" borderId="47">
      <alignment horizontal="right" vertical="center"/>
    </xf>
    <xf numFmtId="293" fontId="200" fillId="0" borderId="47">
      <alignment horizontal="right" vertical="center"/>
    </xf>
    <xf numFmtId="293" fontId="200" fillId="0" borderId="47">
      <alignment horizontal="right" vertical="center"/>
    </xf>
    <xf numFmtId="293" fontId="200" fillId="0" borderId="47">
      <alignment horizontal="right" vertical="center"/>
    </xf>
    <xf numFmtId="293" fontId="200" fillId="0" borderId="47">
      <alignment horizontal="right" vertical="center"/>
    </xf>
    <xf numFmtId="293" fontId="200" fillId="0" borderId="47">
      <alignment horizontal="right" vertical="center"/>
    </xf>
    <xf numFmtId="293" fontId="200" fillId="0" borderId="47">
      <alignment horizontal="right" vertical="center"/>
    </xf>
    <xf numFmtId="293" fontId="200"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7" fontId="34" fillId="0" borderId="47">
      <alignment horizontal="right" vertical="center"/>
    </xf>
    <xf numFmtId="317" fontId="34"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8" fontId="56" fillId="0" borderId="47">
      <alignment horizontal="right" vertical="center"/>
    </xf>
    <xf numFmtId="318" fontId="56" fillId="0" borderId="47">
      <alignment horizontal="right" vertical="center"/>
    </xf>
    <xf numFmtId="319" fontId="72" fillId="0" borderId="47">
      <alignment horizontal="right" vertical="center"/>
    </xf>
    <xf numFmtId="320" fontId="67" fillId="0" borderId="47">
      <alignment horizontal="right" vertical="center"/>
    </xf>
    <xf numFmtId="320" fontId="67" fillId="0" borderId="47">
      <alignment horizontal="right" vertical="center"/>
    </xf>
    <xf numFmtId="317" fontId="34" fillId="0" borderId="47">
      <alignment horizontal="right" vertical="center"/>
    </xf>
    <xf numFmtId="317" fontId="34"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20" fontId="9" fillId="0" borderId="47">
      <alignment horizontal="right" vertical="center"/>
    </xf>
    <xf numFmtId="320" fontId="9" fillId="0" borderId="47">
      <alignment horizontal="right" vertical="center"/>
    </xf>
    <xf numFmtId="320" fontId="67" fillId="0" borderId="47">
      <alignment horizontal="right" vertical="center"/>
    </xf>
    <xf numFmtId="320" fontId="67" fillId="0" borderId="47">
      <alignment horizontal="right" vertical="center"/>
    </xf>
    <xf numFmtId="320" fontId="67" fillId="0" borderId="47">
      <alignment horizontal="right" vertical="center"/>
    </xf>
    <xf numFmtId="320" fontId="67" fillId="0" borderId="47">
      <alignment horizontal="right" vertical="center"/>
    </xf>
    <xf numFmtId="321" fontId="27" fillId="0" borderId="47">
      <alignment horizontal="right" vertical="center"/>
    </xf>
    <xf numFmtId="321" fontId="27" fillId="0" borderId="47">
      <alignment horizontal="right" vertical="center"/>
    </xf>
    <xf numFmtId="321" fontId="27" fillId="0" borderId="47">
      <alignment horizontal="right" vertical="center"/>
    </xf>
    <xf numFmtId="321" fontId="27" fillId="0" borderId="47">
      <alignment horizontal="right" vertical="center"/>
    </xf>
    <xf numFmtId="321" fontId="27" fillId="0" borderId="47">
      <alignment horizontal="right" vertical="center"/>
    </xf>
    <xf numFmtId="321" fontId="27" fillId="0" borderId="47">
      <alignment horizontal="right" vertical="center"/>
    </xf>
    <xf numFmtId="321" fontId="27" fillId="0" borderId="47">
      <alignment horizontal="right" vertical="center"/>
    </xf>
    <xf numFmtId="321" fontId="27" fillId="0" borderId="47">
      <alignment horizontal="right" vertical="center"/>
    </xf>
    <xf numFmtId="321" fontId="27" fillId="0" borderId="47">
      <alignment horizontal="right" vertical="center"/>
    </xf>
    <xf numFmtId="321" fontId="27" fillId="0" borderId="47">
      <alignment horizontal="right" vertical="center"/>
    </xf>
    <xf numFmtId="321" fontId="27" fillId="0" borderId="47">
      <alignment horizontal="right" vertical="center"/>
    </xf>
    <xf numFmtId="321" fontId="27" fillId="0" borderId="47">
      <alignment horizontal="right" vertical="center"/>
    </xf>
    <xf numFmtId="320" fontId="9" fillId="0" borderId="47">
      <alignment horizontal="right" vertical="center"/>
    </xf>
    <xf numFmtId="320" fontId="9" fillId="0" borderId="47">
      <alignment horizontal="right" vertical="center"/>
    </xf>
    <xf numFmtId="317" fontId="34" fillId="0" borderId="47">
      <alignment horizontal="right" vertical="center"/>
    </xf>
    <xf numFmtId="317" fontId="34" fillId="0" borderId="47">
      <alignment horizontal="right" vertical="center"/>
    </xf>
    <xf numFmtId="320" fontId="67" fillId="0" borderId="47">
      <alignment horizontal="right" vertical="center"/>
    </xf>
    <xf numFmtId="320" fontId="67" fillId="0" borderId="47">
      <alignment horizontal="right" vertical="center"/>
    </xf>
    <xf numFmtId="320" fontId="67" fillId="0" borderId="47">
      <alignment horizontal="right" vertical="center"/>
    </xf>
    <xf numFmtId="320" fontId="67" fillId="0" borderId="47">
      <alignment horizontal="right" vertical="center"/>
    </xf>
    <xf numFmtId="320" fontId="67" fillId="0" borderId="47">
      <alignment horizontal="right" vertical="center"/>
    </xf>
    <xf numFmtId="320" fontId="67" fillId="0" borderId="47">
      <alignment horizontal="right" vertical="center"/>
    </xf>
    <xf numFmtId="321" fontId="27" fillId="0" borderId="47">
      <alignment horizontal="right" vertical="center"/>
    </xf>
    <xf numFmtId="321" fontId="27" fillId="0" borderId="47">
      <alignment horizontal="right" vertical="center"/>
    </xf>
    <xf numFmtId="321" fontId="27" fillId="0" borderId="47">
      <alignment horizontal="right" vertical="center"/>
    </xf>
    <xf numFmtId="321" fontId="27" fillId="0" borderId="47">
      <alignment horizontal="right" vertical="center"/>
    </xf>
    <xf numFmtId="321" fontId="27" fillId="0" borderId="47">
      <alignment horizontal="right" vertical="center"/>
    </xf>
    <xf numFmtId="321" fontId="27" fillId="0" borderId="47">
      <alignment horizontal="right" vertical="center"/>
    </xf>
    <xf numFmtId="321" fontId="27" fillId="0" borderId="47">
      <alignment horizontal="right" vertical="center"/>
    </xf>
    <xf numFmtId="321" fontId="27" fillId="0" borderId="47">
      <alignment horizontal="right" vertical="center"/>
    </xf>
    <xf numFmtId="321" fontId="27" fillId="0" borderId="47">
      <alignment horizontal="right" vertical="center"/>
    </xf>
    <xf numFmtId="321" fontId="27" fillId="0" borderId="47">
      <alignment horizontal="right" vertical="center"/>
    </xf>
    <xf numFmtId="321" fontId="27" fillId="0" borderId="47">
      <alignment horizontal="right" vertical="center"/>
    </xf>
    <xf numFmtId="321" fontId="27"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7" fontId="34" fillId="0" borderId="47">
      <alignment horizontal="right" vertical="center"/>
    </xf>
    <xf numFmtId="317" fontId="34" fillId="0" borderId="47">
      <alignment horizontal="right" vertical="center"/>
    </xf>
    <xf numFmtId="317" fontId="34" fillId="0" borderId="47">
      <alignment horizontal="right" vertical="center"/>
    </xf>
    <xf numFmtId="317" fontId="34"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7" fontId="34" fillId="0" borderId="47">
      <alignment horizontal="right" vertical="center"/>
    </xf>
    <xf numFmtId="317" fontId="34" fillId="0" borderId="47">
      <alignment horizontal="right" vertical="center"/>
    </xf>
    <xf numFmtId="322" fontId="9" fillId="0" borderId="47">
      <alignment horizontal="right" vertical="center"/>
    </xf>
    <xf numFmtId="322" fontId="9" fillId="0" borderId="47">
      <alignment horizontal="right" vertical="center"/>
    </xf>
    <xf numFmtId="322" fontId="67" fillId="0" borderId="47">
      <alignment horizontal="right" vertical="center"/>
    </xf>
    <xf numFmtId="322" fontId="67" fillId="0" borderId="47">
      <alignment horizontal="right" vertical="center"/>
    </xf>
    <xf numFmtId="322" fontId="67" fillId="0" borderId="47">
      <alignment horizontal="right" vertical="center"/>
    </xf>
    <xf numFmtId="322" fontId="67"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8" fontId="56" fillId="0" borderId="47">
      <alignment horizontal="right" vertical="center"/>
    </xf>
    <xf numFmtId="318" fontId="56" fillId="0" borderId="47">
      <alignment horizontal="right" vertical="center"/>
    </xf>
    <xf numFmtId="318" fontId="56" fillId="0" borderId="47">
      <alignment horizontal="right" vertical="center"/>
    </xf>
    <xf numFmtId="318" fontId="56" fillId="0" borderId="47">
      <alignment horizontal="right" vertical="center"/>
    </xf>
    <xf numFmtId="322" fontId="9" fillId="0" borderId="47">
      <alignment horizontal="right" vertical="center"/>
    </xf>
    <xf numFmtId="322" fontId="9" fillId="0" borderId="47">
      <alignment horizontal="right" vertical="center"/>
    </xf>
    <xf numFmtId="322" fontId="67" fillId="0" borderId="47">
      <alignment horizontal="right" vertical="center"/>
    </xf>
    <xf numFmtId="322" fontId="67" fillId="0" borderId="47">
      <alignment horizontal="right" vertical="center"/>
    </xf>
    <xf numFmtId="322" fontId="67" fillId="0" borderId="47">
      <alignment horizontal="right" vertical="center"/>
    </xf>
    <xf numFmtId="322" fontId="67" fillId="0" borderId="47">
      <alignment horizontal="right" vertical="center"/>
    </xf>
    <xf numFmtId="318" fontId="56" fillId="0" borderId="47">
      <alignment horizontal="right" vertical="center"/>
    </xf>
    <xf numFmtId="318" fontId="56" fillId="0" borderId="47">
      <alignment horizontal="right" vertical="center"/>
    </xf>
    <xf numFmtId="318" fontId="56" fillId="0" borderId="47">
      <alignment horizontal="right" vertical="center"/>
    </xf>
    <xf numFmtId="318" fontId="56" fillId="0" borderId="47">
      <alignment horizontal="right" vertical="center"/>
    </xf>
    <xf numFmtId="318" fontId="56" fillId="0" borderId="47">
      <alignment horizontal="right" vertical="center"/>
    </xf>
    <xf numFmtId="318" fontId="56" fillId="0" borderId="47">
      <alignment horizontal="right" vertical="center"/>
    </xf>
    <xf numFmtId="318" fontId="56" fillId="0" borderId="47">
      <alignment horizontal="right" vertical="center"/>
    </xf>
    <xf numFmtId="318" fontId="56" fillId="0" borderId="47">
      <alignment horizontal="right" vertical="center"/>
    </xf>
    <xf numFmtId="317" fontId="34" fillId="0" borderId="47">
      <alignment horizontal="right" vertical="center"/>
    </xf>
    <xf numFmtId="317" fontId="34" fillId="0" borderId="47">
      <alignment horizontal="right" vertical="center"/>
    </xf>
    <xf numFmtId="322" fontId="67" fillId="0" borderId="47">
      <alignment horizontal="right" vertical="center"/>
    </xf>
    <xf numFmtId="322" fontId="67" fillId="0" borderId="47">
      <alignment horizontal="right" vertical="center"/>
    </xf>
    <xf numFmtId="322" fontId="67" fillId="0" borderId="47">
      <alignment horizontal="right" vertical="center"/>
    </xf>
    <xf numFmtId="322" fontId="67" fillId="0" borderId="47">
      <alignment horizontal="right" vertical="center"/>
    </xf>
    <xf numFmtId="322" fontId="9" fillId="0" borderId="47">
      <alignment horizontal="right" vertical="center"/>
    </xf>
    <xf numFmtId="322" fontId="9" fillId="0" borderId="47">
      <alignment horizontal="right" vertical="center"/>
    </xf>
    <xf numFmtId="322" fontId="67" fillId="0" borderId="47">
      <alignment horizontal="right" vertical="center"/>
    </xf>
    <xf numFmtId="322" fontId="67" fillId="0" borderId="47">
      <alignment horizontal="right" vertical="center"/>
    </xf>
    <xf numFmtId="317" fontId="34" fillId="0" borderId="47">
      <alignment horizontal="right" vertical="center"/>
    </xf>
    <xf numFmtId="317" fontId="34" fillId="0" borderId="47">
      <alignment horizontal="right" vertical="center"/>
    </xf>
    <xf numFmtId="317" fontId="34" fillId="0" borderId="47">
      <alignment horizontal="right" vertical="center"/>
    </xf>
    <xf numFmtId="317" fontId="34" fillId="0" borderId="47">
      <alignment horizontal="right" vertical="center"/>
    </xf>
    <xf numFmtId="317" fontId="34" fillId="0" borderId="47">
      <alignment horizontal="right" vertical="center"/>
    </xf>
    <xf numFmtId="317" fontId="34"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7" fontId="34" fillId="0" borderId="47">
      <alignment horizontal="right" vertical="center"/>
    </xf>
    <xf numFmtId="317" fontId="34" fillId="0" borderId="47">
      <alignment horizontal="right" vertical="center"/>
    </xf>
    <xf numFmtId="323" fontId="201" fillId="4" borderId="48" applyFont="0" applyFill="0" applyBorder="0"/>
    <xf numFmtId="323" fontId="201" fillId="4" borderId="48" applyFont="0" applyFill="0" applyBorder="0"/>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7" fontId="34" fillId="0" borderId="47">
      <alignment horizontal="right" vertical="center"/>
    </xf>
    <xf numFmtId="317" fontId="34"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23" fontId="201" fillId="4" borderId="48" applyFont="0" applyFill="0" applyBorder="0"/>
    <xf numFmtId="323" fontId="201" fillId="4" borderId="48" applyFont="0" applyFill="0" applyBorder="0"/>
    <xf numFmtId="320" fontId="67" fillId="0" borderId="47">
      <alignment horizontal="right" vertical="center"/>
    </xf>
    <xf numFmtId="320" fontId="67" fillId="0" borderId="47">
      <alignment horizontal="right" vertical="center"/>
    </xf>
    <xf numFmtId="322" fontId="67" fillId="0" borderId="47">
      <alignment horizontal="right" vertical="center"/>
    </xf>
    <xf numFmtId="322" fontId="67" fillId="0" borderId="47">
      <alignment horizontal="right" vertical="center"/>
    </xf>
    <xf numFmtId="322" fontId="67" fillId="0" borderId="47">
      <alignment horizontal="right" vertical="center"/>
    </xf>
    <xf numFmtId="322" fontId="67" fillId="0" borderId="47">
      <alignment horizontal="right" vertical="center"/>
    </xf>
    <xf numFmtId="322" fontId="67" fillId="0" borderId="47">
      <alignment horizontal="right" vertical="center"/>
    </xf>
    <xf numFmtId="322" fontId="67" fillId="0" borderId="47">
      <alignment horizontal="right" vertical="center"/>
    </xf>
    <xf numFmtId="321" fontId="27" fillId="0" borderId="47">
      <alignment horizontal="right" vertical="center"/>
    </xf>
    <xf numFmtId="321" fontId="27" fillId="0" borderId="47">
      <alignment horizontal="right" vertical="center"/>
    </xf>
    <xf numFmtId="321" fontId="27" fillId="0" borderId="47">
      <alignment horizontal="right" vertical="center"/>
    </xf>
    <xf numFmtId="321" fontId="27" fillId="0" borderId="47">
      <alignment horizontal="right" vertical="center"/>
    </xf>
    <xf numFmtId="321" fontId="27" fillId="0" borderId="47">
      <alignment horizontal="right" vertical="center"/>
    </xf>
    <xf numFmtId="321" fontId="27" fillId="0" borderId="47">
      <alignment horizontal="right" vertical="center"/>
    </xf>
    <xf numFmtId="321" fontId="27" fillId="0" borderId="47">
      <alignment horizontal="right" vertical="center"/>
    </xf>
    <xf numFmtId="321" fontId="27" fillId="0" borderId="47">
      <alignment horizontal="right" vertical="center"/>
    </xf>
    <xf numFmtId="321" fontId="27" fillId="0" borderId="47">
      <alignment horizontal="right" vertical="center"/>
    </xf>
    <xf numFmtId="321" fontId="27" fillId="0" borderId="47">
      <alignment horizontal="right" vertical="center"/>
    </xf>
    <xf numFmtId="321" fontId="27" fillId="0" borderId="47">
      <alignment horizontal="right" vertical="center"/>
    </xf>
    <xf numFmtId="321" fontId="27" fillId="0" borderId="47">
      <alignment horizontal="right" vertical="center"/>
    </xf>
    <xf numFmtId="322" fontId="67" fillId="0" borderId="47">
      <alignment horizontal="right" vertical="center"/>
    </xf>
    <xf numFmtId="322" fontId="67" fillId="0" borderId="47">
      <alignment horizontal="right" vertical="center"/>
    </xf>
    <xf numFmtId="322" fontId="67" fillId="0" borderId="47">
      <alignment horizontal="right" vertical="center"/>
    </xf>
    <xf numFmtId="322" fontId="67" fillId="0" borderId="47">
      <alignment horizontal="right" vertical="center"/>
    </xf>
    <xf numFmtId="322" fontId="67" fillId="0" borderId="47">
      <alignment horizontal="right" vertical="center"/>
    </xf>
    <xf numFmtId="322" fontId="67" fillId="0" borderId="47">
      <alignment horizontal="right" vertical="center"/>
    </xf>
    <xf numFmtId="322" fontId="67" fillId="0" borderId="47">
      <alignment horizontal="right" vertical="center"/>
    </xf>
    <xf numFmtId="322" fontId="67" fillId="0" borderId="47">
      <alignment horizontal="right" vertical="center"/>
    </xf>
    <xf numFmtId="322" fontId="67" fillId="0" borderId="47">
      <alignment horizontal="right" vertical="center"/>
    </xf>
    <xf numFmtId="322" fontId="67" fillId="0" borderId="47">
      <alignment horizontal="right" vertical="center"/>
    </xf>
    <xf numFmtId="322" fontId="9" fillId="0" borderId="47">
      <alignment horizontal="right" vertical="center"/>
    </xf>
    <xf numFmtId="322" fontId="9" fillId="0" borderId="47">
      <alignment horizontal="right" vertical="center"/>
    </xf>
    <xf numFmtId="322" fontId="67" fillId="0" borderId="47">
      <alignment horizontal="right" vertical="center"/>
    </xf>
    <xf numFmtId="322" fontId="67" fillId="0" borderId="47">
      <alignment horizontal="right" vertical="center"/>
    </xf>
    <xf numFmtId="322" fontId="67" fillId="0" borderId="47">
      <alignment horizontal="right" vertical="center"/>
    </xf>
    <xf numFmtId="322" fontId="67" fillId="0" borderId="47">
      <alignment horizontal="right" vertical="center"/>
    </xf>
    <xf numFmtId="322" fontId="67" fillId="0" borderId="47">
      <alignment horizontal="right" vertical="center"/>
    </xf>
    <xf numFmtId="322" fontId="67" fillId="0" borderId="47">
      <alignment horizontal="right" vertical="center"/>
    </xf>
    <xf numFmtId="322" fontId="9" fillId="0" borderId="47">
      <alignment horizontal="right" vertical="center"/>
    </xf>
    <xf numFmtId="322" fontId="9" fillId="0" borderId="47">
      <alignment horizontal="right" vertical="center"/>
    </xf>
    <xf numFmtId="322" fontId="67" fillId="0" borderId="47">
      <alignment horizontal="right" vertical="center"/>
    </xf>
    <xf numFmtId="322" fontId="67" fillId="0" borderId="47">
      <alignment horizontal="right" vertical="center"/>
    </xf>
    <xf numFmtId="317" fontId="34" fillId="0" borderId="47">
      <alignment horizontal="right" vertical="center"/>
    </xf>
    <xf numFmtId="317" fontId="34" fillId="0" borderId="47">
      <alignment horizontal="right" vertical="center"/>
    </xf>
    <xf numFmtId="322" fontId="67" fillId="0" borderId="47">
      <alignment horizontal="right" vertical="center"/>
    </xf>
    <xf numFmtId="322" fontId="67" fillId="0" borderId="47">
      <alignment horizontal="right" vertical="center"/>
    </xf>
    <xf numFmtId="322" fontId="67" fillId="0" borderId="47">
      <alignment horizontal="right" vertical="center"/>
    </xf>
    <xf numFmtId="322" fontId="67" fillId="0" borderId="47">
      <alignment horizontal="right" vertical="center"/>
    </xf>
    <xf numFmtId="322" fontId="9" fillId="0" borderId="47">
      <alignment horizontal="right" vertical="center"/>
    </xf>
    <xf numFmtId="322" fontId="9" fillId="0" borderId="47">
      <alignment horizontal="right" vertical="center"/>
    </xf>
    <xf numFmtId="322" fontId="67" fillId="0" borderId="47">
      <alignment horizontal="right" vertical="center"/>
    </xf>
    <xf numFmtId="322" fontId="67" fillId="0" borderId="47">
      <alignment horizontal="right" vertical="center"/>
    </xf>
    <xf numFmtId="321" fontId="27" fillId="0" borderId="47">
      <alignment horizontal="right" vertical="center"/>
    </xf>
    <xf numFmtId="321" fontId="27" fillId="0" borderId="47">
      <alignment horizontal="right" vertical="center"/>
    </xf>
    <xf numFmtId="321" fontId="27" fillId="0" borderId="47">
      <alignment horizontal="right" vertical="center"/>
    </xf>
    <xf numFmtId="321" fontId="27" fillId="0" borderId="47">
      <alignment horizontal="right" vertical="center"/>
    </xf>
    <xf numFmtId="321" fontId="27" fillId="0" borderId="47">
      <alignment horizontal="right" vertical="center"/>
    </xf>
    <xf numFmtId="321" fontId="27" fillId="0" borderId="47">
      <alignment horizontal="right" vertical="center"/>
    </xf>
    <xf numFmtId="321" fontId="27" fillId="0" borderId="47">
      <alignment horizontal="right" vertical="center"/>
    </xf>
    <xf numFmtId="321" fontId="27" fillId="0" borderId="47">
      <alignment horizontal="right" vertical="center"/>
    </xf>
    <xf numFmtId="321" fontId="27" fillId="0" borderId="47">
      <alignment horizontal="right" vertical="center"/>
    </xf>
    <xf numFmtId="321" fontId="27" fillId="0" borderId="47">
      <alignment horizontal="right" vertical="center"/>
    </xf>
    <xf numFmtId="321" fontId="27" fillId="0" borderId="47">
      <alignment horizontal="right" vertical="center"/>
    </xf>
    <xf numFmtId="321" fontId="27" fillId="0" borderId="47">
      <alignment horizontal="right" vertical="center"/>
    </xf>
    <xf numFmtId="320" fontId="9" fillId="0" borderId="47">
      <alignment horizontal="right" vertical="center"/>
    </xf>
    <xf numFmtId="320" fontId="9"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239" fontId="27" fillId="0" borderId="47">
      <alignment horizontal="right" vertical="center"/>
    </xf>
    <xf numFmtId="239" fontId="27" fillId="0" borderId="47">
      <alignment horizontal="right" vertical="center"/>
    </xf>
    <xf numFmtId="239" fontId="27" fillId="0" borderId="47">
      <alignment horizontal="right" vertical="center"/>
    </xf>
    <xf numFmtId="239" fontId="27" fillId="0" borderId="47">
      <alignment horizontal="right" vertical="center"/>
    </xf>
    <xf numFmtId="239" fontId="27" fillId="0" borderId="47">
      <alignment horizontal="right" vertical="center"/>
    </xf>
    <xf numFmtId="239" fontId="27" fillId="0" borderId="47">
      <alignment horizontal="right" vertical="center"/>
    </xf>
    <xf numFmtId="239" fontId="27" fillId="0" borderId="47">
      <alignment horizontal="right" vertical="center"/>
    </xf>
    <xf numFmtId="239" fontId="27" fillId="0" borderId="47">
      <alignment horizontal="right" vertical="center"/>
    </xf>
    <xf numFmtId="239" fontId="27" fillId="0" borderId="47">
      <alignment horizontal="right" vertical="center"/>
    </xf>
    <xf numFmtId="239" fontId="27" fillId="0" borderId="47">
      <alignment horizontal="right" vertical="center"/>
    </xf>
    <xf numFmtId="239" fontId="27" fillId="0" borderId="47">
      <alignment horizontal="right" vertical="center"/>
    </xf>
    <xf numFmtId="239" fontId="27"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24" fontId="27" fillId="0" borderId="47">
      <alignment horizontal="right" vertical="center"/>
    </xf>
    <xf numFmtId="324" fontId="27" fillId="0" borderId="47">
      <alignment horizontal="right" vertical="center"/>
    </xf>
    <xf numFmtId="324" fontId="27" fillId="0" borderId="47">
      <alignment horizontal="right" vertical="center"/>
    </xf>
    <xf numFmtId="324" fontId="27" fillId="0" borderId="47">
      <alignment horizontal="right" vertical="center"/>
    </xf>
    <xf numFmtId="324" fontId="27" fillId="0" borderId="47">
      <alignment horizontal="right" vertical="center"/>
    </xf>
    <xf numFmtId="324" fontId="27"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7" fontId="34" fillId="0" borderId="47">
      <alignment horizontal="right" vertical="center"/>
    </xf>
    <xf numFmtId="317" fontId="34"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16" fontId="72" fillId="0" borderId="47">
      <alignment horizontal="right" vertical="center"/>
    </xf>
    <xf numFmtId="323" fontId="201" fillId="4" borderId="48" applyFont="0" applyFill="0" applyBorder="0"/>
    <xf numFmtId="323" fontId="201" fillId="4" borderId="48" applyFont="0" applyFill="0" applyBorder="0"/>
    <xf numFmtId="297" fontId="27" fillId="0" borderId="47">
      <alignment horizontal="right" vertical="center"/>
    </xf>
    <xf numFmtId="297" fontId="27" fillId="0" borderId="47">
      <alignment horizontal="right" vertical="center"/>
    </xf>
    <xf numFmtId="297" fontId="27" fillId="0" borderId="47">
      <alignment horizontal="right" vertical="center"/>
    </xf>
    <xf numFmtId="297" fontId="27" fillId="0" borderId="47">
      <alignment horizontal="right" vertical="center"/>
    </xf>
    <xf numFmtId="297" fontId="27" fillId="0" borderId="47">
      <alignment horizontal="right" vertical="center"/>
    </xf>
    <xf numFmtId="297" fontId="27" fillId="0" borderId="47">
      <alignment horizontal="right" vertical="center"/>
    </xf>
    <xf numFmtId="315" fontId="83" fillId="0" borderId="47">
      <alignment horizontal="right" vertical="center"/>
    </xf>
    <xf numFmtId="293" fontId="200" fillId="0" borderId="47">
      <alignment horizontal="right" vertical="center"/>
    </xf>
    <xf numFmtId="293" fontId="200" fillId="0" borderId="47">
      <alignment horizontal="right" vertical="center"/>
    </xf>
    <xf numFmtId="293" fontId="200" fillId="0" borderId="47">
      <alignment horizontal="right" vertical="center"/>
    </xf>
    <xf numFmtId="293" fontId="200" fillId="0" borderId="47">
      <alignment horizontal="right" vertical="center"/>
    </xf>
    <xf numFmtId="293" fontId="200" fillId="0" borderId="47">
      <alignment horizontal="right" vertical="center"/>
    </xf>
    <xf numFmtId="293" fontId="200" fillId="0" borderId="47">
      <alignment horizontal="right" vertical="center"/>
    </xf>
    <xf numFmtId="293" fontId="200" fillId="0" borderId="47">
      <alignment horizontal="right" vertical="center"/>
    </xf>
    <xf numFmtId="293" fontId="200" fillId="0" borderId="47">
      <alignment horizontal="right" vertical="center"/>
    </xf>
    <xf numFmtId="293" fontId="200" fillId="0" borderId="47">
      <alignment horizontal="right" vertical="center"/>
    </xf>
    <xf numFmtId="293" fontId="200" fillId="0" borderId="47">
      <alignment horizontal="right" vertical="center"/>
    </xf>
    <xf numFmtId="293" fontId="200" fillId="0" borderId="47">
      <alignment horizontal="right" vertical="center"/>
    </xf>
    <xf numFmtId="293" fontId="200"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239" fontId="27" fillId="0" borderId="47">
      <alignment horizontal="right" vertical="center"/>
    </xf>
    <xf numFmtId="239" fontId="27" fillId="0" borderId="47">
      <alignment horizontal="right" vertical="center"/>
    </xf>
    <xf numFmtId="239" fontId="27" fillId="0" borderId="47">
      <alignment horizontal="right" vertical="center"/>
    </xf>
    <xf numFmtId="239" fontId="27" fillId="0" borderId="47">
      <alignment horizontal="right" vertical="center"/>
    </xf>
    <xf numFmtId="239" fontId="27" fillId="0" borderId="47">
      <alignment horizontal="right" vertical="center"/>
    </xf>
    <xf numFmtId="239" fontId="27" fillId="0" borderId="47">
      <alignment horizontal="right" vertical="center"/>
    </xf>
    <xf numFmtId="239" fontId="27" fillId="0" borderId="47">
      <alignment horizontal="right" vertical="center"/>
    </xf>
    <xf numFmtId="239" fontId="27" fillId="0" borderId="47">
      <alignment horizontal="right" vertical="center"/>
    </xf>
    <xf numFmtId="239" fontId="27" fillId="0" borderId="47">
      <alignment horizontal="right" vertical="center"/>
    </xf>
    <xf numFmtId="239" fontId="27" fillId="0" borderId="47">
      <alignment horizontal="right" vertical="center"/>
    </xf>
    <xf numFmtId="239" fontId="27" fillId="0" borderId="47">
      <alignment horizontal="right" vertical="center"/>
    </xf>
    <xf numFmtId="239" fontId="27" fillId="0" borderId="47">
      <alignment horizontal="right" vertical="center"/>
    </xf>
    <xf numFmtId="323" fontId="201" fillId="4" borderId="48" applyFont="0" applyFill="0" applyBorder="0"/>
    <xf numFmtId="323" fontId="201" fillId="4" borderId="48" applyFont="0" applyFill="0" applyBorder="0"/>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9" fontId="72"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15" fontId="83" fillId="0" borderId="47">
      <alignment horizontal="right" vertical="center"/>
    </xf>
    <xf numFmtId="325" fontId="202" fillId="0" borderId="47">
      <alignment horizontal="right" vertical="center"/>
    </xf>
    <xf numFmtId="325" fontId="202" fillId="0" borderId="47">
      <alignment horizontal="right" vertical="center"/>
    </xf>
    <xf numFmtId="315" fontId="83" fillId="0" borderId="47">
      <alignment horizontal="right" vertical="center"/>
    </xf>
    <xf numFmtId="315" fontId="83" fillId="0" borderId="47">
      <alignment horizontal="right" vertical="center"/>
    </xf>
    <xf numFmtId="325" fontId="202" fillId="0" borderId="47">
      <alignment horizontal="right" vertical="center"/>
    </xf>
    <xf numFmtId="325" fontId="202" fillId="0" borderId="47">
      <alignment horizontal="right" vertical="center"/>
    </xf>
    <xf numFmtId="325" fontId="202" fillId="0" borderId="47">
      <alignment horizontal="right" vertical="center"/>
    </xf>
    <xf numFmtId="325" fontId="202" fillId="0" borderId="47">
      <alignment horizontal="right" vertical="center"/>
    </xf>
    <xf numFmtId="325" fontId="202" fillId="0" borderId="47">
      <alignment horizontal="right" vertical="center"/>
    </xf>
    <xf numFmtId="325" fontId="202" fillId="0" borderId="47">
      <alignment horizontal="right" vertical="center"/>
    </xf>
    <xf numFmtId="325" fontId="202" fillId="0" borderId="47">
      <alignment horizontal="right" vertical="center"/>
    </xf>
    <xf numFmtId="325" fontId="202" fillId="0" borderId="47">
      <alignment horizontal="right" vertical="center"/>
    </xf>
    <xf numFmtId="325" fontId="202" fillId="0" borderId="47">
      <alignment horizontal="right" vertical="center"/>
    </xf>
    <xf numFmtId="325" fontId="202" fillId="0" borderId="47">
      <alignment horizontal="right" vertical="center"/>
    </xf>
    <xf numFmtId="325" fontId="202" fillId="0" borderId="47">
      <alignment horizontal="right" vertical="center"/>
    </xf>
    <xf numFmtId="325" fontId="202" fillId="0" borderId="47">
      <alignment horizontal="right" vertical="center"/>
    </xf>
    <xf numFmtId="325" fontId="202" fillId="0" borderId="47">
      <alignment horizontal="right" vertical="center"/>
    </xf>
    <xf numFmtId="325" fontId="202" fillId="0" borderId="47">
      <alignment horizontal="right" vertical="center"/>
    </xf>
    <xf numFmtId="325" fontId="202" fillId="0" borderId="47">
      <alignment horizontal="right" vertical="center"/>
    </xf>
    <xf numFmtId="325" fontId="202" fillId="0" borderId="47">
      <alignment horizontal="right" vertical="center"/>
    </xf>
    <xf numFmtId="325" fontId="202" fillId="0" borderId="47">
      <alignment horizontal="right" vertical="center"/>
    </xf>
    <xf numFmtId="325" fontId="202" fillId="0" borderId="47">
      <alignment horizontal="right" vertical="center"/>
    </xf>
    <xf numFmtId="317" fontId="34" fillId="0" borderId="47">
      <alignment horizontal="right" vertical="center"/>
    </xf>
    <xf numFmtId="317" fontId="34" fillId="0" borderId="47">
      <alignment horizontal="right" vertical="center"/>
    </xf>
    <xf numFmtId="315" fontId="83" fillId="0" borderId="47">
      <alignment horizontal="right" vertical="center"/>
    </xf>
    <xf numFmtId="315" fontId="83" fillId="0" borderId="47">
      <alignment horizontal="right" vertical="center"/>
    </xf>
    <xf numFmtId="49" fontId="46" fillId="0" borderId="0" applyFill="0" applyBorder="0" applyAlignment="0"/>
    <xf numFmtId="0" fontId="67" fillId="0" borderId="0" applyFill="0" applyBorder="0" applyAlignment="0"/>
    <xf numFmtId="326" fontId="9" fillId="0" borderId="0" applyFill="0" applyBorder="0" applyAlignment="0"/>
    <xf numFmtId="326" fontId="9" fillId="0" borderId="0" applyFill="0" applyBorder="0" applyAlignment="0"/>
    <xf numFmtId="326" fontId="9" fillId="0" borderId="0" applyFill="0" applyBorder="0" applyAlignment="0"/>
    <xf numFmtId="326" fontId="9" fillId="0" borderId="0" applyFill="0" applyBorder="0" applyAlignment="0"/>
    <xf numFmtId="326" fontId="9" fillId="0" borderId="0" applyFill="0" applyBorder="0" applyAlignment="0"/>
    <xf numFmtId="326" fontId="9" fillId="0" borderId="0" applyFill="0" applyBorder="0" applyAlignment="0"/>
    <xf numFmtId="326" fontId="9" fillId="0" borderId="0" applyFill="0" applyBorder="0" applyAlignment="0"/>
    <xf numFmtId="326" fontId="9" fillId="0" borderId="0" applyFill="0" applyBorder="0" applyAlignment="0"/>
    <xf numFmtId="326" fontId="9" fillId="0" borderId="0" applyFill="0" applyBorder="0" applyAlignment="0"/>
    <xf numFmtId="326" fontId="9" fillId="0" borderId="0" applyFill="0" applyBorder="0" applyAlignment="0"/>
    <xf numFmtId="326" fontId="9" fillId="0" borderId="0" applyFill="0" applyBorder="0" applyAlignment="0"/>
    <xf numFmtId="326" fontId="9" fillId="0" borderId="0" applyFill="0" applyBorder="0" applyAlignment="0"/>
    <xf numFmtId="326" fontId="9" fillId="0" borderId="0" applyFill="0" applyBorder="0" applyAlignment="0"/>
    <xf numFmtId="326" fontId="9" fillId="0" borderId="0" applyFill="0" applyBorder="0" applyAlignment="0"/>
    <xf numFmtId="326" fontId="9" fillId="0" borderId="0" applyFill="0" applyBorder="0" applyAlignment="0"/>
    <xf numFmtId="324" fontId="67" fillId="0" borderId="0" applyFill="0" applyBorder="0" applyAlignment="0"/>
    <xf numFmtId="327" fontId="9" fillId="0" borderId="0" applyFill="0" applyBorder="0" applyAlignment="0"/>
    <xf numFmtId="327" fontId="9" fillId="0" borderId="0" applyFill="0" applyBorder="0" applyAlignment="0"/>
    <xf numFmtId="327" fontId="9" fillId="0" borderId="0" applyFill="0" applyBorder="0" applyAlignment="0"/>
    <xf numFmtId="327" fontId="9" fillId="0" borderId="0" applyFill="0" applyBorder="0" applyAlignment="0"/>
    <xf numFmtId="327" fontId="9" fillId="0" borderId="0" applyFill="0" applyBorder="0" applyAlignment="0"/>
    <xf numFmtId="327" fontId="9" fillId="0" borderId="0" applyFill="0" applyBorder="0" applyAlignment="0"/>
    <xf numFmtId="327" fontId="9" fillId="0" borderId="0" applyFill="0" applyBorder="0" applyAlignment="0"/>
    <xf numFmtId="327" fontId="9" fillId="0" borderId="0" applyFill="0" applyBorder="0" applyAlignment="0"/>
    <xf numFmtId="327" fontId="9" fillId="0" borderId="0" applyFill="0" applyBorder="0" applyAlignment="0"/>
    <xf numFmtId="327" fontId="9" fillId="0" borderId="0" applyFill="0" applyBorder="0" applyAlignment="0"/>
    <xf numFmtId="327" fontId="9" fillId="0" borderId="0" applyFill="0" applyBorder="0" applyAlignment="0"/>
    <xf numFmtId="327" fontId="9" fillId="0" borderId="0" applyFill="0" applyBorder="0" applyAlignment="0"/>
    <xf numFmtId="327" fontId="9" fillId="0" borderId="0" applyFill="0" applyBorder="0" applyAlignment="0"/>
    <xf numFmtId="327" fontId="9" fillId="0" borderId="0" applyFill="0" applyBorder="0" applyAlignment="0"/>
    <xf numFmtId="327" fontId="9" fillId="0" borderId="0" applyFill="0" applyBorder="0" applyAlignment="0"/>
    <xf numFmtId="172" fontId="83" fillId="0" borderId="47">
      <alignment horizontal="center"/>
    </xf>
    <xf numFmtId="172" fontId="83" fillId="0" borderId="47">
      <alignment horizontal="center"/>
    </xf>
    <xf numFmtId="0" fontId="203" fillId="0" borderId="49" applyProtection="0"/>
    <xf numFmtId="0" fontId="83" fillId="0" borderId="0" applyProtection="0"/>
    <xf numFmtId="0" fontId="9" fillId="0" borderId="0" applyProtection="0"/>
    <xf numFmtId="0" fontId="92" fillId="0" borderId="0" applyProtection="0"/>
    <xf numFmtId="0" fontId="203" fillId="0" borderId="49" applyProtection="0"/>
    <xf numFmtId="0" fontId="83" fillId="0" borderId="0" applyProtection="0"/>
    <xf numFmtId="0" fontId="9" fillId="0" borderId="0" applyProtection="0"/>
    <xf numFmtId="0" fontId="92" fillId="0" borderId="0" applyProtection="0"/>
    <xf numFmtId="328" fontId="204" fillId="0" borderId="0" applyNumberFormat="0" applyFont="0" applyFill="0" applyBorder="0" applyAlignment="0">
      <alignment horizontal="centerContinuous"/>
    </xf>
    <xf numFmtId="0" fontId="37" fillId="0" borderId="0">
      <alignment vertical="center" wrapText="1"/>
      <protection locked="0"/>
    </xf>
    <xf numFmtId="0" fontId="203" fillId="0" borderId="50"/>
    <xf numFmtId="0" fontId="203" fillId="0" borderId="50"/>
    <xf numFmtId="0" fontId="83" fillId="0" borderId="0" applyNumberFormat="0" applyFill="0" applyBorder="0" applyAlignment="0" applyProtection="0"/>
    <xf numFmtId="0" fontId="83" fillId="0" borderId="0" applyNumberFormat="0" applyFill="0" applyBorder="0" applyAlignment="0" applyProtection="0"/>
    <xf numFmtId="0" fontId="67"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56" fillId="0" borderId="10" applyNumberFormat="0" applyBorder="0" applyAlignment="0"/>
    <xf numFmtId="0" fontId="205" fillId="0" borderId="40" applyNumberFormat="0" applyBorder="0" applyAlignment="0">
      <alignment horizontal="center"/>
    </xf>
    <xf numFmtId="0" fontId="205" fillId="0" borderId="40" applyNumberFormat="0" applyBorder="0" applyAlignment="0">
      <alignment horizontal="center"/>
    </xf>
    <xf numFmtId="3" fontId="206" fillId="0" borderId="30" applyNumberFormat="0" applyBorder="0" applyAlignment="0"/>
    <xf numFmtId="0" fontId="207" fillId="0" borderId="0" applyFill="0" applyBorder="0" applyProtection="0">
      <alignment horizontal="left" vertical="top"/>
    </xf>
    <xf numFmtId="0" fontId="208" fillId="0" borderId="10">
      <alignment horizontal="center" vertical="center" wrapText="1"/>
    </xf>
    <xf numFmtId="0" fontId="209" fillId="0" borderId="0">
      <alignment horizontal="center"/>
    </xf>
    <xf numFmtId="40" fontId="129" fillId="0" borderId="0"/>
    <xf numFmtId="3" fontId="210" fillId="0" borderId="0" applyNumberFormat="0" applyFill="0" applyBorder="0" applyAlignment="0" applyProtection="0">
      <alignment horizontal="center" wrapText="1"/>
    </xf>
    <xf numFmtId="0" fontId="211" fillId="0" borderId="23" applyBorder="0" applyAlignment="0">
      <alignment horizontal="center" vertical="center"/>
    </xf>
    <xf numFmtId="0" fontId="211" fillId="0" borderId="23" applyBorder="0" applyAlignment="0">
      <alignment horizontal="center" vertical="center"/>
    </xf>
    <xf numFmtId="0" fontId="212" fillId="0" borderId="0" applyNumberFormat="0" applyFill="0" applyBorder="0" applyAlignment="0" applyProtection="0">
      <alignment horizontal="centerContinuous"/>
    </xf>
    <xf numFmtId="0" fontId="130" fillId="0" borderId="51" applyNumberFormat="0" applyFill="0" applyBorder="0" applyAlignment="0" applyProtection="0">
      <alignment horizontal="center" vertical="center" wrapText="1"/>
    </xf>
    <xf numFmtId="0" fontId="213" fillId="0" borderId="0" applyNumberFormat="0" applyFill="0" applyBorder="0" applyAlignment="0" applyProtection="0"/>
    <xf numFmtId="3" fontId="214" fillId="0" borderId="8" applyNumberFormat="0" applyAlignment="0">
      <alignment horizontal="center" vertical="center"/>
    </xf>
    <xf numFmtId="3" fontId="215" fillId="0" borderId="10" applyNumberFormat="0" applyAlignment="0">
      <alignment horizontal="left" wrapText="1"/>
    </xf>
    <xf numFmtId="3" fontId="214" fillId="0" borderId="8" applyNumberFormat="0" applyAlignment="0">
      <alignment horizontal="center" vertical="center"/>
    </xf>
    <xf numFmtId="0" fontId="216" fillId="0" borderId="52" applyNumberFormat="0" applyBorder="0" applyAlignment="0">
      <alignment vertical="center"/>
    </xf>
    <xf numFmtId="0" fontId="217" fillId="0" borderId="53" applyNumberFormat="0" applyFill="0" applyAlignment="0" applyProtection="0"/>
    <xf numFmtId="0" fontId="153" fillId="0" borderId="54" applyNumberFormat="0" applyAlignment="0">
      <alignment horizontal="center"/>
    </xf>
    <xf numFmtId="0" fontId="218" fillId="0" borderId="55">
      <alignment horizontal="center"/>
    </xf>
    <xf numFmtId="177" fontId="67" fillId="0" borderId="0" applyFont="0" applyFill="0" applyBorder="0" applyAlignment="0" applyProtection="0"/>
    <xf numFmtId="329" fontId="67" fillId="0" borderId="0" applyFont="0" applyFill="0" applyBorder="0" applyAlignment="0" applyProtection="0"/>
    <xf numFmtId="248" fontId="143" fillId="0" borderId="0" applyFont="0" applyFill="0" applyBorder="0" applyAlignment="0" applyProtection="0"/>
    <xf numFmtId="181" fontId="67" fillId="0" borderId="0" applyFont="0" applyFill="0" applyBorder="0" applyAlignment="0" applyProtection="0"/>
    <xf numFmtId="330" fontId="67" fillId="0" borderId="0" applyFont="0" applyFill="0" applyBorder="0" applyAlignment="0" applyProtection="0"/>
    <xf numFmtId="0" fontId="44" fillId="0" borderId="56">
      <alignment horizontal="center"/>
    </xf>
    <xf numFmtId="0" fontId="44" fillId="0" borderId="56">
      <alignment horizontal="center"/>
    </xf>
    <xf numFmtId="324" fontId="83" fillId="0" borderId="0"/>
    <xf numFmtId="331" fontId="83" fillId="0" borderId="28"/>
    <xf numFmtId="331" fontId="83" fillId="0" borderId="28"/>
    <xf numFmtId="0" fontId="219" fillId="0" borderId="0"/>
    <xf numFmtId="0" fontId="219" fillId="0" borderId="0" applyProtection="0"/>
    <xf numFmtId="0" fontId="157" fillId="0" borderId="0"/>
    <xf numFmtId="0" fontId="220" fillId="0" borderId="0"/>
    <xf numFmtId="0" fontId="157" fillId="0" borderId="0"/>
    <xf numFmtId="3" fontId="83" fillId="0" borderId="0" applyNumberFormat="0" applyBorder="0" applyAlignment="0" applyProtection="0">
      <alignment horizontal="centerContinuous"/>
      <protection locked="0"/>
    </xf>
    <xf numFmtId="3" fontId="221" fillId="0" borderId="0">
      <protection locked="0"/>
    </xf>
    <xf numFmtId="3" fontId="55" fillId="0" borderId="0">
      <protection locked="0"/>
    </xf>
    <xf numFmtId="3" fontId="55" fillId="0" borderId="0">
      <protection locked="0"/>
    </xf>
    <xf numFmtId="0" fontId="219" fillId="0" borderId="0"/>
    <xf numFmtId="0" fontId="219" fillId="0" borderId="0" applyProtection="0"/>
    <xf numFmtId="0" fontId="157" fillId="0" borderId="0"/>
    <xf numFmtId="0" fontId="220" fillId="0" borderId="0"/>
    <xf numFmtId="0" fontId="157" fillId="0" borderId="0"/>
    <xf numFmtId="0" fontId="222" fillId="0" borderId="57" applyFill="0" applyBorder="0" applyAlignment="0">
      <alignment horizontal="center"/>
    </xf>
    <xf numFmtId="164" fontId="223" fillId="48" borderId="23">
      <alignment vertical="top"/>
    </xf>
    <xf numFmtId="164" fontId="223" fillId="48" borderId="23">
      <alignment vertical="top"/>
    </xf>
    <xf numFmtId="291" fontId="223" fillId="48" borderId="23">
      <alignment vertical="top"/>
    </xf>
    <xf numFmtId="0" fontId="224" fillId="49" borderId="28">
      <alignment horizontal="left" vertical="center"/>
    </xf>
    <xf numFmtId="0" fontId="224" fillId="49" borderId="28">
      <alignment horizontal="left" vertical="center"/>
    </xf>
    <xf numFmtId="165" fontId="225" fillId="50" borderId="23"/>
    <xf numFmtId="165" fontId="225" fillId="50" borderId="23"/>
    <xf numFmtId="332" fontId="225" fillId="50" borderId="23"/>
    <xf numFmtId="164" fontId="141" fillId="0" borderId="23">
      <alignment horizontal="left" vertical="top"/>
    </xf>
    <xf numFmtId="164" fontId="141" fillId="0" borderId="23">
      <alignment horizontal="left" vertical="top"/>
    </xf>
    <xf numFmtId="291" fontId="226" fillId="0" borderId="23">
      <alignment horizontal="left" vertical="top"/>
    </xf>
    <xf numFmtId="0" fontId="227" fillId="51" borderId="0">
      <alignment horizontal="left" vertical="center"/>
    </xf>
    <xf numFmtId="164" fontId="33" fillId="0" borderId="8">
      <alignment horizontal="left" vertical="top"/>
    </xf>
    <xf numFmtId="248" fontId="33" fillId="0" borderId="8">
      <alignment horizontal="left" vertical="top"/>
    </xf>
    <xf numFmtId="248" fontId="33" fillId="0" borderId="8">
      <alignment horizontal="left" vertical="top"/>
    </xf>
    <xf numFmtId="248" fontId="33" fillId="0" borderId="8">
      <alignment horizontal="left" vertical="top"/>
    </xf>
    <xf numFmtId="248" fontId="33" fillId="0" borderId="8">
      <alignment horizontal="left" vertical="top"/>
    </xf>
    <xf numFmtId="248" fontId="33" fillId="0" borderId="8">
      <alignment horizontal="left" vertical="top"/>
    </xf>
    <xf numFmtId="248" fontId="33" fillId="0" borderId="8">
      <alignment horizontal="left" vertical="top"/>
    </xf>
    <xf numFmtId="291" fontId="228" fillId="0" borderId="8">
      <alignment horizontal="left" vertical="top"/>
    </xf>
    <xf numFmtId="248" fontId="33" fillId="0" borderId="8">
      <alignment horizontal="left" vertical="top"/>
    </xf>
    <xf numFmtId="248" fontId="33" fillId="0" borderId="8">
      <alignment horizontal="left" vertical="top"/>
    </xf>
    <xf numFmtId="248" fontId="33" fillId="0" borderId="8">
      <alignment horizontal="left" vertical="top"/>
    </xf>
    <xf numFmtId="248" fontId="33" fillId="0" borderId="8">
      <alignment horizontal="left" vertical="top"/>
    </xf>
    <xf numFmtId="248" fontId="33" fillId="0" borderId="8">
      <alignment horizontal="left" vertical="top"/>
    </xf>
    <xf numFmtId="248" fontId="33" fillId="0" borderId="8">
      <alignment horizontal="left" vertical="top"/>
    </xf>
    <xf numFmtId="248" fontId="33" fillId="0" borderId="8">
      <alignment horizontal="left" vertical="top"/>
    </xf>
    <xf numFmtId="248" fontId="33" fillId="0" borderId="8">
      <alignment horizontal="left" vertical="top"/>
    </xf>
    <xf numFmtId="248" fontId="33" fillId="0" borderId="8">
      <alignment horizontal="left" vertical="top"/>
    </xf>
    <xf numFmtId="0" fontId="229" fillId="0" borderId="8">
      <alignment horizontal="left" vertical="center"/>
    </xf>
    <xf numFmtId="0" fontId="9" fillId="0" borderId="0" applyFont="0" applyFill="0" applyBorder="0" applyAlignment="0" applyProtection="0"/>
    <xf numFmtId="0" fontId="9" fillId="0" borderId="0" applyFont="0" applyFill="0" applyBorder="0" applyAlignment="0" applyProtection="0"/>
    <xf numFmtId="333" fontId="9" fillId="0" borderId="0" applyFont="0" applyFill="0" applyBorder="0" applyAlignment="0" applyProtection="0"/>
    <xf numFmtId="334" fontId="9" fillId="0" borderId="0" applyFont="0" applyFill="0" applyBorder="0" applyAlignment="0" applyProtection="0"/>
    <xf numFmtId="166" fontId="112" fillId="0" borderId="0" applyFont="0" applyFill="0" applyBorder="0" applyAlignment="0" applyProtection="0"/>
    <xf numFmtId="168" fontId="112" fillId="0" borderId="0" applyFont="0" applyFill="0" applyBorder="0" applyAlignment="0" applyProtection="0"/>
    <xf numFmtId="0" fontId="230" fillId="0" borderId="0" applyNumberFormat="0" applyFill="0" applyBorder="0" applyAlignment="0" applyProtection="0"/>
    <xf numFmtId="0" fontId="231" fillId="0" borderId="0" applyNumberFormat="0" applyFont="0" applyFill="0" applyBorder="0" applyProtection="0">
      <alignment horizontal="center" vertical="center" wrapText="1"/>
    </xf>
    <xf numFmtId="0" fontId="9" fillId="0" borderId="0" applyFont="0" applyFill="0" applyBorder="0" applyAlignment="0" applyProtection="0"/>
    <xf numFmtId="0" fontId="9" fillId="0" borderId="0" applyFont="0" applyFill="0" applyBorder="0" applyAlignment="0" applyProtection="0"/>
    <xf numFmtId="0" fontId="232" fillId="0" borderId="58" applyNumberFormat="0" applyFont="0" applyAlignment="0">
      <alignment horizontal="center"/>
    </xf>
    <xf numFmtId="0" fontId="233" fillId="0" borderId="0" applyNumberFormat="0" applyFill="0" applyBorder="0" applyAlignment="0" applyProtection="0"/>
    <xf numFmtId="0" fontId="72" fillId="0" borderId="59" applyFont="0" applyBorder="0" applyAlignment="0">
      <alignment horizontal="center"/>
    </xf>
    <xf numFmtId="0" fontId="72" fillId="0" borderId="59" applyFont="0" applyBorder="0" applyAlignment="0">
      <alignment horizontal="center"/>
    </xf>
    <xf numFmtId="177" fontId="27" fillId="0" borderId="0" applyFont="0" applyFill="0" applyBorder="0" applyAlignment="0" applyProtection="0"/>
    <xf numFmtId="166" fontId="234" fillId="0" borderId="0" applyFont="0" applyFill="0" applyBorder="0" applyAlignment="0" applyProtection="0"/>
    <xf numFmtId="168" fontId="234" fillId="0" borderId="0" applyFont="0" applyFill="0" applyBorder="0" applyAlignment="0" applyProtection="0"/>
    <xf numFmtId="0" fontId="234" fillId="0" borderId="0"/>
    <xf numFmtId="0" fontId="235" fillId="0" borderId="0" applyFont="0" applyFill="0" applyBorder="0" applyAlignment="0" applyProtection="0"/>
    <xf numFmtId="0" fontId="235" fillId="0" borderId="0" applyFont="0" applyFill="0" applyBorder="0" applyAlignment="0" applyProtection="0"/>
    <xf numFmtId="0" fontId="101" fillId="0" borderId="0">
      <alignment vertical="center"/>
    </xf>
    <xf numFmtId="40" fontId="236" fillId="0" borderId="0" applyFont="0" applyFill="0" applyBorder="0" applyAlignment="0" applyProtection="0"/>
    <xf numFmtId="38" fontId="236" fillId="0" borderId="0" applyFont="0" applyFill="0" applyBorder="0" applyAlignment="0" applyProtection="0"/>
    <xf numFmtId="0" fontId="236" fillId="0" borderId="0" applyFont="0" applyFill="0" applyBorder="0" applyAlignment="0" applyProtection="0"/>
    <xf numFmtId="0" fontId="236" fillId="0" borderId="0" applyFont="0" applyFill="0" applyBorder="0" applyAlignment="0" applyProtection="0"/>
    <xf numFmtId="9" fontId="237" fillId="0" borderId="0" applyBorder="0" applyAlignment="0" applyProtection="0"/>
    <xf numFmtId="0" fontId="238" fillId="0" borderId="0"/>
    <xf numFmtId="0" fontId="239" fillId="0" borderId="19"/>
    <xf numFmtId="189" fontId="29" fillId="0" borderId="0" applyFont="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60" fillId="0" borderId="0" applyFont="0" applyFill="0" applyBorder="0" applyAlignment="0" applyProtection="0"/>
    <xf numFmtId="0" fontId="160" fillId="0" borderId="0" applyFont="0" applyFill="0" applyBorder="0" applyAlignment="0" applyProtection="0"/>
    <xf numFmtId="181" fontId="9" fillId="0" borderId="0" applyFont="0" applyFill="0" applyBorder="0" applyAlignment="0" applyProtection="0"/>
    <xf numFmtId="225" fontId="9" fillId="0" borderId="0" applyFont="0" applyFill="0" applyBorder="0" applyAlignment="0" applyProtection="0"/>
    <xf numFmtId="0" fontId="160" fillId="0" borderId="0"/>
    <xf numFmtId="0" fontId="160" fillId="0" borderId="0"/>
    <xf numFmtId="0" fontId="240" fillId="0" borderId="0"/>
    <xf numFmtId="0" fontId="52" fillId="0" borderId="0"/>
    <xf numFmtId="177" fontId="31" fillId="0" borderId="0" applyFont="0" applyFill="0" applyBorder="0" applyAlignment="0" applyProtection="0"/>
    <xf numFmtId="178" fontId="31" fillId="0" borderId="0" applyFont="0" applyFill="0" applyBorder="0" applyAlignment="0" applyProtection="0"/>
    <xf numFmtId="169" fontId="9" fillId="0" borderId="0" applyFont="0" applyFill="0" applyBorder="0" applyAlignment="0" applyProtection="0"/>
    <xf numFmtId="167" fontId="9" fillId="0" borderId="0" applyFont="0" applyFill="0" applyBorder="0" applyAlignment="0" applyProtection="0"/>
    <xf numFmtId="0" fontId="9" fillId="0" borderId="0"/>
    <xf numFmtId="186" fontId="31" fillId="0" borderId="0" applyFont="0" applyFill="0" applyBorder="0" applyAlignment="0" applyProtection="0"/>
    <xf numFmtId="335" fontId="40" fillId="0" borderId="0" applyFont="0" applyFill="0" applyBorder="0" applyAlignment="0" applyProtection="0"/>
    <xf numFmtId="336" fontId="31" fillId="0" borderId="0" applyFont="0" applyFill="0" applyBorder="0" applyAlignment="0" applyProtection="0"/>
    <xf numFmtId="168" fontId="9" fillId="0" borderId="0" applyFont="0" applyFill="0" applyBorder="0" applyAlignment="0" applyProtection="0"/>
    <xf numFmtId="166" fontId="9" fillId="0" borderId="0" applyFont="0" applyFill="0" applyBorder="0" applyAlignment="0" applyProtection="0"/>
    <xf numFmtId="43" fontId="241" fillId="0" borderId="0" applyFont="0" applyFill="0" applyBorder="0" applyAlignment="0" applyProtection="0"/>
    <xf numFmtId="169" fontId="11" fillId="0" borderId="0" applyFont="0" applyFill="0" applyBorder="0" applyAlignment="0" applyProtection="0"/>
  </cellStyleXfs>
  <cellXfs count="276">
    <xf numFmtId="0" fontId="0" fillId="0" borderId="0" xfId="0"/>
    <xf numFmtId="0" fontId="0" fillId="0" borderId="1"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0" xfId="0" applyBorder="1" applyAlignment="1">
      <alignment vertical="center" wrapText="1"/>
    </xf>
    <xf numFmtId="0" fontId="0" fillId="0" borderId="10" xfId="0" quotePrefix="1" applyBorder="1" applyAlignment="1">
      <alignment horizontal="center" vertical="center" wrapText="1"/>
    </xf>
    <xf numFmtId="0" fontId="1" fillId="0" borderId="10" xfId="0" applyFont="1" applyBorder="1" applyAlignment="1">
      <alignment horizontal="center" vertical="center" wrapText="1"/>
    </xf>
    <xf numFmtId="0" fontId="1" fillId="0" borderId="10" xfId="0" applyFont="1" applyBorder="1" applyAlignment="1">
      <alignment vertical="center" wrapText="1"/>
    </xf>
    <xf numFmtId="0" fontId="0" fillId="0" borderId="0" xfId="0" quotePrefix="1"/>
    <xf numFmtId="0" fontId="1" fillId="0" borderId="10" xfId="0" quotePrefix="1" applyFont="1" applyBorder="1" applyAlignment="1">
      <alignment horizontal="center" vertical="center" wrapText="1"/>
    </xf>
    <xf numFmtId="0" fontId="5" fillId="0" borderId="10" xfId="0" applyFont="1" applyBorder="1" applyAlignment="1">
      <alignment horizontal="center" vertical="center" wrapText="1"/>
    </xf>
    <xf numFmtId="0" fontId="5" fillId="0" borderId="10" xfId="0" applyFont="1" applyBorder="1" applyAlignment="1">
      <alignment vertical="center" wrapText="1"/>
    </xf>
    <xf numFmtId="0" fontId="5" fillId="0" borderId="10" xfId="0" quotePrefix="1" applyFont="1" applyBorder="1" applyAlignment="1">
      <alignment vertical="center" wrapText="1"/>
    </xf>
    <xf numFmtId="0" fontId="2" fillId="0" borderId="0" xfId="0" applyFont="1"/>
    <xf numFmtId="0" fontId="1" fillId="0" borderId="0" xfId="0" applyFont="1"/>
    <xf numFmtId="0" fontId="1" fillId="2" borderId="10" xfId="0" applyFont="1" applyFill="1" applyBorder="1" applyAlignment="1">
      <alignment horizontal="center" vertical="center" wrapText="1"/>
    </xf>
    <xf numFmtId="0" fontId="1" fillId="2" borderId="10" xfId="0" applyFont="1" applyFill="1" applyBorder="1" applyAlignment="1">
      <alignment vertical="center" wrapText="1"/>
    </xf>
    <xf numFmtId="0" fontId="1" fillId="3" borderId="10" xfId="0" quotePrefix="1" applyFont="1" applyFill="1" applyBorder="1" applyAlignment="1">
      <alignment horizontal="center" vertical="center" wrapText="1"/>
    </xf>
    <xf numFmtId="0" fontId="1" fillId="3" borderId="10" xfId="0" applyFont="1" applyFill="1" applyBorder="1" applyAlignment="1">
      <alignment vertical="center" wrapText="1"/>
    </xf>
    <xf numFmtId="0" fontId="7" fillId="0" borderId="10" xfId="0" applyFont="1" applyBorder="1" applyAlignment="1">
      <alignment horizontal="center" vertical="center" wrapText="1"/>
    </xf>
    <xf numFmtId="0" fontId="7" fillId="0" borderId="10" xfId="0" applyFont="1" applyBorder="1" applyAlignment="1">
      <alignment vertical="center" wrapText="1"/>
    </xf>
    <xf numFmtId="0" fontId="0" fillId="0" borderId="12" xfId="0" applyBorder="1" applyAlignment="1">
      <alignment horizontal="center" vertical="center" wrapText="1"/>
    </xf>
    <xf numFmtId="0" fontId="0" fillId="0" borderId="12" xfId="0" applyBorder="1" applyAlignment="1">
      <alignment vertical="center" wrapText="1"/>
    </xf>
    <xf numFmtId="0" fontId="0" fillId="0" borderId="9" xfId="0" applyBorder="1" applyAlignment="1">
      <alignment horizontal="center" vertical="center"/>
    </xf>
    <xf numFmtId="0" fontId="1" fillId="0" borderId="10" xfId="0" applyFont="1" applyBorder="1" applyAlignment="1">
      <alignment horizontal="center" vertical="center"/>
    </xf>
    <xf numFmtId="0" fontId="1" fillId="0" borderId="10" xfId="0" applyFont="1" applyBorder="1" applyAlignment="1">
      <alignment vertical="center"/>
    </xf>
    <xf numFmtId="0" fontId="1" fillId="2" borderId="10" xfId="0" applyFont="1" applyFill="1" applyBorder="1" applyAlignment="1">
      <alignment horizontal="center" vertical="center"/>
    </xf>
    <xf numFmtId="0" fontId="1" fillId="2" borderId="10" xfId="0" applyFont="1" applyFill="1" applyBorder="1" applyAlignment="1">
      <alignment vertical="center"/>
    </xf>
    <xf numFmtId="0" fontId="0" fillId="0" borderId="10" xfId="0" applyBorder="1" applyAlignment="1">
      <alignment horizontal="center" vertical="center"/>
    </xf>
    <xf numFmtId="0" fontId="0" fillId="0" borderId="10" xfId="0" applyBorder="1" applyAlignment="1">
      <alignment vertical="center"/>
    </xf>
    <xf numFmtId="0" fontId="0" fillId="0" borderId="10" xfId="0" quotePrefix="1" applyBorder="1" applyAlignment="1">
      <alignment horizontal="center" vertical="center"/>
    </xf>
    <xf numFmtId="0" fontId="0" fillId="0" borderId="10" xfId="0" quotePrefix="1" applyBorder="1" applyAlignment="1">
      <alignment vertical="center"/>
    </xf>
    <xf numFmtId="0" fontId="0" fillId="0" borderId="11" xfId="0" quotePrefix="1" applyBorder="1" applyAlignment="1">
      <alignment horizontal="center" vertical="center"/>
    </xf>
    <xf numFmtId="0" fontId="0" fillId="0" borderId="11" xfId="0" applyBorder="1" applyAlignment="1">
      <alignment vertical="center"/>
    </xf>
    <xf numFmtId="0" fontId="0" fillId="0" borderId="10" xfId="0" applyFill="1" applyBorder="1" applyAlignment="1">
      <alignment horizontal="center" vertical="center" wrapText="1"/>
    </xf>
    <xf numFmtId="0" fontId="0" fillId="0" borderId="10" xfId="0" applyFill="1" applyBorder="1" applyAlignment="1">
      <alignment vertical="center" wrapText="1"/>
    </xf>
    <xf numFmtId="0" fontId="8" fillId="0" borderId="10" xfId="0" applyFont="1" applyFill="1" applyBorder="1" applyAlignment="1">
      <alignment horizontal="center" vertical="center" wrapText="1"/>
    </xf>
    <xf numFmtId="1" fontId="12" fillId="0" borderId="0" xfId="1" applyNumberFormat="1" applyFont="1" applyFill="1" applyAlignment="1">
      <alignment vertical="center"/>
    </xf>
    <xf numFmtId="1" fontId="14" fillId="0" borderId="0" xfId="1" applyNumberFormat="1" applyFont="1" applyFill="1" applyAlignment="1">
      <alignment vertical="center"/>
    </xf>
    <xf numFmtId="1" fontId="17" fillId="0" borderId="0" xfId="1" applyNumberFormat="1" applyFont="1" applyFill="1" applyAlignment="1">
      <alignment vertical="center"/>
    </xf>
    <xf numFmtId="3" fontId="12" fillId="0" borderId="0" xfId="1" applyNumberFormat="1" applyFont="1" applyBorder="1" applyAlignment="1">
      <alignment horizontal="center" vertical="center" wrapText="1"/>
    </xf>
    <xf numFmtId="3" fontId="18" fillId="0" borderId="1" xfId="1" applyNumberFormat="1" applyFont="1" applyBorder="1" applyAlignment="1">
      <alignment vertical="center" wrapText="1"/>
    </xf>
    <xf numFmtId="3" fontId="18" fillId="0" borderId="1" xfId="1" applyNumberFormat="1" applyFont="1" applyFill="1" applyBorder="1" applyAlignment="1">
      <alignment vertical="center" wrapText="1"/>
    </xf>
    <xf numFmtId="3" fontId="18" fillId="0" borderId="1" xfId="1" applyNumberFormat="1" applyFont="1" applyFill="1" applyBorder="1" applyAlignment="1">
      <alignment horizontal="center" vertical="center" wrapText="1"/>
    </xf>
    <xf numFmtId="3" fontId="18" fillId="0" borderId="1" xfId="1" quotePrefix="1" applyNumberFormat="1" applyFont="1" applyFill="1" applyBorder="1" applyAlignment="1">
      <alignment horizontal="center" vertical="center" wrapText="1"/>
    </xf>
    <xf numFmtId="3" fontId="12" fillId="0" borderId="0" xfId="1" applyNumberFormat="1" applyFont="1" applyFill="1" applyBorder="1" applyAlignment="1">
      <alignment vertical="center" wrapText="1"/>
    </xf>
    <xf numFmtId="3" fontId="22" fillId="0" borderId="1" xfId="1" applyNumberFormat="1" applyFont="1" applyFill="1" applyBorder="1" applyAlignment="1">
      <alignment horizontal="center" vertical="center" wrapText="1"/>
    </xf>
    <xf numFmtId="3" fontId="22" fillId="0" borderId="1" xfId="1" quotePrefix="1" applyNumberFormat="1" applyFont="1" applyFill="1" applyBorder="1" applyAlignment="1">
      <alignment horizontal="center" vertical="center" wrapText="1"/>
    </xf>
    <xf numFmtId="3" fontId="22" fillId="0" borderId="1" xfId="1" applyNumberFormat="1" applyFont="1" applyFill="1" applyBorder="1" applyAlignment="1">
      <alignment horizontal="left" vertical="center" wrapText="1"/>
    </xf>
    <xf numFmtId="3" fontId="23" fillId="0" borderId="0" xfId="1" applyNumberFormat="1" applyFont="1" applyFill="1" applyBorder="1" applyAlignment="1">
      <alignment vertical="center" wrapText="1"/>
    </xf>
    <xf numFmtId="49" fontId="22" fillId="0" borderId="1" xfId="1" applyNumberFormat="1" applyFont="1" applyFill="1" applyBorder="1" applyAlignment="1">
      <alignment horizontal="center" vertical="center"/>
    </xf>
    <xf numFmtId="1" fontId="22" fillId="0" borderId="1" xfId="1" applyNumberFormat="1" applyFont="1" applyFill="1" applyBorder="1" applyAlignment="1">
      <alignment horizontal="left" vertical="center" wrapText="1"/>
    </xf>
    <xf numFmtId="1" fontId="18" fillId="0" borderId="1" xfId="1" applyNumberFormat="1" applyFont="1" applyFill="1" applyBorder="1" applyAlignment="1">
      <alignment horizontal="center" vertical="center" wrapText="1"/>
    </xf>
    <xf numFmtId="1" fontId="18" fillId="0" borderId="1" xfId="1" applyNumberFormat="1" applyFont="1" applyFill="1" applyBorder="1" applyAlignment="1">
      <alignment vertical="center"/>
    </xf>
    <xf numFmtId="1" fontId="18" fillId="0" borderId="1" xfId="1" applyNumberFormat="1" applyFont="1" applyFill="1" applyBorder="1" applyAlignment="1">
      <alignment horizontal="right" vertical="center"/>
    </xf>
    <xf numFmtId="1" fontId="22" fillId="0" borderId="1" xfId="1" applyNumberFormat="1" applyFont="1" applyFill="1" applyBorder="1" applyAlignment="1">
      <alignment vertical="center" wrapText="1"/>
    </xf>
    <xf numFmtId="1" fontId="22" fillId="0" borderId="1" xfId="1" applyNumberFormat="1" applyFont="1" applyFill="1" applyBorder="1" applyAlignment="1">
      <alignment horizontal="center" vertical="center" wrapText="1"/>
    </xf>
    <xf numFmtId="1" fontId="22" fillId="0" borderId="1" xfId="1" applyNumberFormat="1" applyFont="1" applyFill="1" applyBorder="1" applyAlignment="1">
      <alignment horizontal="right" vertical="center"/>
    </xf>
    <xf numFmtId="1" fontId="23" fillId="0" borderId="0" xfId="1" applyNumberFormat="1" applyFont="1" applyFill="1" applyAlignment="1">
      <alignment vertical="center"/>
    </xf>
    <xf numFmtId="49" fontId="24" fillId="0" borderId="1" xfId="1" applyNumberFormat="1" applyFont="1" applyFill="1" applyBorder="1" applyAlignment="1">
      <alignment horizontal="center" vertical="center"/>
    </xf>
    <xf numFmtId="1" fontId="24" fillId="0" borderId="1" xfId="1" applyNumberFormat="1" applyFont="1" applyFill="1" applyBorder="1" applyAlignment="1">
      <alignment vertical="center" wrapText="1"/>
    </xf>
    <xf numFmtId="1" fontId="24" fillId="0" borderId="1" xfId="1" applyNumberFormat="1" applyFont="1" applyFill="1" applyBorder="1" applyAlignment="1">
      <alignment horizontal="center" vertical="center" wrapText="1"/>
    </xf>
    <xf numFmtId="1" fontId="24" fillId="0" borderId="1" xfId="1" applyNumberFormat="1" applyFont="1" applyFill="1" applyBorder="1" applyAlignment="1">
      <alignment horizontal="right" vertical="center"/>
    </xf>
    <xf numFmtId="1" fontId="25" fillId="0" borderId="0" xfId="1" applyNumberFormat="1" applyFont="1" applyFill="1" applyAlignment="1">
      <alignment vertical="center"/>
    </xf>
    <xf numFmtId="49" fontId="18" fillId="0" borderId="1" xfId="1" applyNumberFormat="1" applyFont="1" applyFill="1" applyBorder="1" applyAlignment="1">
      <alignment horizontal="center" vertical="center"/>
    </xf>
    <xf numFmtId="1" fontId="18" fillId="0" borderId="1" xfId="1" applyNumberFormat="1" applyFont="1" applyFill="1" applyBorder="1" applyAlignment="1">
      <alignment vertical="center" wrapText="1"/>
    </xf>
    <xf numFmtId="1" fontId="18" fillId="0" borderId="1" xfId="1" quotePrefix="1" applyNumberFormat="1" applyFont="1" applyFill="1" applyBorder="1" applyAlignment="1">
      <alignment vertical="center" wrapText="1"/>
    </xf>
    <xf numFmtId="1" fontId="21" fillId="0" borderId="1" xfId="1" applyNumberFormat="1" applyFont="1" applyFill="1" applyBorder="1" applyAlignment="1">
      <alignment horizontal="center" vertical="center" wrapText="1"/>
    </xf>
    <xf numFmtId="1" fontId="21" fillId="0" borderId="1" xfId="1" applyNumberFormat="1" applyFont="1" applyFill="1" applyBorder="1" applyAlignment="1">
      <alignment horizontal="right" vertical="center"/>
    </xf>
    <xf numFmtId="1" fontId="12" fillId="0" borderId="0" xfId="1" applyNumberFormat="1" applyFont="1" applyFill="1" applyAlignment="1">
      <alignment horizontal="center" vertical="center"/>
    </xf>
    <xf numFmtId="1" fontId="12" fillId="0" borderId="0" xfId="1" applyNumberFormat="1" applyFont="1" applyFill="1" applyAlignment="1">
      <alignment vertical="center" wrapText="1"/>
    </xf>
    <xf numFmtId="1" fontId="12" fillId="0" borderId="0" xfId="1" applyNumberFormat="1" applyFont="1" applyFill="1" applyAlignment="1">
      <alignment horizontal="center" vertical="center" wrapText="1"/>
    </xf>
    <xf numFmtId="1" fontId="12" fillId="0" borderId="0" xfId="1" applyNumberFormat="1" applyFont="1" applyFill="1" applyAlignment="1">
      <alignment horizontal="right" vertical="center"/>
    </xf>
    <xf numFmtId="3" fontId="18" fillId="0" borderId="28" xfId="1" quotePrefix="1" applyNumberFormat="1" applyFont="1" applyFill="1" applyBorder="1" applyAlignment="1">
      <alignment horizontal="center" vertical="center" wrapText="1"/>
    </xf>
    <xf numFmtId="3" fontId="22" fillId="0" borderId="28" xfId="1" applyNumberFormat="1" applyFont="1" applyFill="1" applyBorder="1" applyAlignment="1">
      <alignment horizontal="center" vertical="center" wrapText="1"/>
    </xf>
    <xf numFmtId="49" fontId="22" fillId="0" borderId="28" xfId="1" applyNumberFormat="1" applyFont="1" applyFill="1" applyBorder="1" applyAlignment="1">
      <alignment horizontal="center" vertical="center"/>
    </xf>
    <xf numFmtId="1" fontId="22" fillId="0" borderId="28" xfId="1" applyNumberFormat="1" applyFont="1" applyFill="1" applyBorder="1" applyAlignment="1">
      <alignment horizontal="left" vertical="center" wrapText="1"/>
    </xf>
    <xf numFmtId="1" fontId="22" fillId="0" borderId="28" xfId="1" applyNumberFormat="1" applyFont="1" applyFill="1" applyBorder="1" applyAlignment="1">
      <alignment horizontal="center" vertical="center" wrapText="1"/>
    </xf>
    <xf numFmtId="1" fontId="22" fillId="0" borderId="28" xfId="1" applyNumberFormat="1" applyFont="1" applyFill="1" applyBorder="1" applyAlignment="1">
      <alignment horizontal="right" vertical="center"/>
    </xf>
    <xf numFmtId="1" fontId="22" fillId="0" borderId="28" xfId="1" applyNumberFormat="1" applyFont="1" applyFill="1" applyBorder="1" applyAlignment="1">
      <alignment vertical="center" wrapText="1"/>
    </xf>
    <xf numFmtId="49" fontId="24" fillId="0" borderId="28" xfId="1" applyNumberFormat="1" applyFont="1" applyFill="1" applyBorder="1" applyAlignment="1">
      <alignment horizontal="center" vertical="center"/>
    </xf>
    <xf numFmtId="1" fontId="24" fillId="0" borderId="28" xfId="1" applyNumberFormat="1" applyFont="1" applyFill="1" applyBorder="1" applyAlignment="1">
      <alignment vertical="center" wrapText="1"/>
    </xf>
    <xf numFmtId="49" fontId="18" fillId="0" borderId="28" xfId="1" applyNumberFormat="1" applyFont="1" applyFill="1" applyBorder="1" applyAlignment="1">
      <alignment horizontal="center" vertical="center"/>
    </xf>
    <xf numFmtId="1" fontId="18" fillId="0" borderId="28" xfId="1" applyNumberFormat="1" applyFont="1" applyFill="1" applyBorder="1" applyAlignment="1">
      <alignment vertical="center" wrapText="1"/>
    </xf>
    <xf numFmtId="1" fontId="18" fillId="0" borderId="28" xfId="1" quotePrefix="1" applyNumberFormat="1" applyFont="1" applyFill="1" applyBorder="1" applyAlignment="1">
      <alignment vertical="center" wrapText="1"/>
    </xf>
    <xf numFmtId="1" fontId="18" fillId="0" borderId="28" xfId="1" applyNumberFormat="1" applyFont="1" applyFill="1" applyBorder="1" applyAlignment="1">
      <alignment horizontal="center" vertical="center"/>
    </xf>
    <xf numFmtId="1" fontId="18" fillId="0" borderId="28" xfId="1" applyNumberFormat="1" applyFont="1" applyFill="1" applyBorder="1" applyAlignment="1">
      <alignment horizontal="center" vertical="center" wrapText="1"/>
    </xf>
    <xf numFmtId="1" fontId="18" fillId="0" borderId="28" xfId="1" applyNumberFormat="1" applyFont="1" applyFill="1" applyBorder="1" applyAlignment="1">
      <alignment horizontal="right" vertical="center"/>
    </xf>
    <xf numFmtId="1" fontId="12" fillId="0" borderId="0" xfId="1" applyNumberFormat="1" applyFont="1" applyFill="1" applyBorder="1" applyAlignment="1">
      <alignment horizontal="center" vertical="center"/>
    </xf>
    <xf numFmtId="1" fontId="12" fillId="0" borderId="0" xfId="1" applyNumberFormat="1" applyFont="1" applyFill="1" applyBorder="1" applyAlignment="1">
      <alignment vertical="center" wrapText="1"/>
    </xf>
    <xf numFmtId="1" fontId="12" fillId="0" borderId="0" xfId="1" applyNumberFormat="1" applyFont="1" applyFill="1" applyBorder="1" applyAlignment="1">
      <alignment horizontal="center" vertical="center" wrapText="1"/>
    </xf>
    <xf numFmtId="1" fontId="12" fillId="0" borderId="0" xfId="1" applyNumberFormat="1" applyFont="1" applyFill="1" applyBorder="1" applyAlignment="1">
      <alignment horizontal="right" vertical="center"/>
    </xf>
    <xf numFmtId="0" fontId="7" fillId="0" borderId="11" xfId="0" applyFont="1" applyBorder="1" applyAlignment="1">
      <alignment horizontal="center" vertical="center" wrapText="1"/>
    </xf>
    <xf numFmtId="0" fontId="7" fillId="0" borderId="11" xfId="0" applyFont="1" applyBorder="1" applyAlignment="1">
      <alignment vertical="center" wrapText="1"/>
    </xf>
    <xf numFmtId="0" fontId="0" fillId="0" borderId="60" xfId="0" applyBorder="1" applyAlignment="1">
      <alignment horizontal="center" vertical="center" wrapText="1"/>
    </xf>
    <xf numFmtId="0" fontId="0" fillId="0" borderId="61" xfId="0" applyBorder="1" applyAlignment="1">
      <alignment vertical="center" wrapText="1"/>
    </xf>
    <xf numFmtId="0" fontId="1" fillId="2" borderId="61" xfId="0" applyFont="1" applyFill="1" applyBorder="1" applyAlignment="1">
      <alignment vertical="center" wrapText="1"/>
    </xf>
    <xf numFmtId="0" fontId="1" fillId="0" borderId="61" xfId="0" applyFont="1" applyBorder="1" applyAlignment="1">
      <alignment vertical="center" wrapText="1"/>
    </xf>
    <xf numFmtId="0" fontId="0" fillId="0" borderId="61" xfId="0" applyBorder="1" applyAlignment="1">
      <alignment vertical="center"/>
    </xf>
    <xf numFmtId="0" fontId="0" fillId="0" borderId="60" xfId="0" applyBorder="1" applyAlignment="1">
      <alignment vertical="center" wrapText="1"/>
    </xf>
    <xf numFmtId="0" fontId="1" fillId="0" borderId="61" xfId="0" applyFont="1" applyFill="1" applyBorder="1" applyAlignment="1">
      <alignment vertical="center" wrapText="1"/>
    </xf>
    <xf numFmtId="0" fontId="0" fillId="0" borderId="0" xfId="0" applyFill="1"/>
    <xf numFmtId="3" fontId="18" fillId="0" borderId="60" xfId="1" applyNumberFormat="1" applyFont="1" applyFill="1" applyBorder="1" applyAlignment="1">
      <alignment horizontal="center" vertical="center" wrapText="1"/>
    </xf>
    <xf numFmtId="3" fontId="18" fillId="0" borderId="60" xfId="1" quotePrefix="1" applyNumberFormat="1" applyFont="1" applyFill="1" applyBorder="1" applyAlignment="1">
      <alignment horizontal="center" vertical="center" wrapText="1"/>
    </xf>
    <xf numFmtId="1" fontId="22" fillId="0" borderId="60" xfId="1" applyNumberFormat="1" applyFont="1" applyFill="1" applyBorder="1" applyAlignment="1">
      <alignment horizontal="right" vertical="center"/>
    </xf>
    <xf numFmtId="1" fontId="18" fillId="0" borderId="60" xfId="1" applyNumberFormat="1" applyFont="1" applyFill="1" applyBorder="1" applyAlignment="1">
      <alignment horizontal="right" vertical="center"/>
    </xf>
    <xf numFmtId="3" fontId="21" fillId="0" borderId="60" xfId="1" applyNumberFormat="1" applyFont="1" applyFill="1" applyBorder="1" applyAlignment="1">
      <alignment horizontal="center" vertical="center" wrapText="1"/>
    </xf>
    <xf numFmtId="3" fontId="21" fillId="0" borderId="60" xfId="1"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9" xfId="0" applyFont="1" applyBorder="1" applyAlignment="1">
      <alignment horizontal="center" vertical="center" wrapText="1"/>
    </xf>
    <xf numFmtId="0" fontId="243" fillId="0" borderId="0" xfId="0" applyFont="1"/>
    <xf numFmtId="0" fontId="243" fillId="0" borderId="60" xfId="0" applyFont="1" applyBorder="1" applyAlignment="1">
      <alignment horizontal="center" vertical="center" wrapText="1"/>
    </xf>
    <xf numFmtId="0" fontId="243" fillId="0" borderId="60" xfId="0" applyFont="1" applyBorder="1" applyAlignment="1">
      <alignment vertical="center" wrapText="1"/>
    </xf>
    <xf numFmtId="0" fontId="242" fillId="2" borderId="60" xfId="0" applyFont="1" applyFill="1" applyBorder="1" applyAlignment="1">
      <alignment horizontal="center" vertical="center" wrapText="1"/>
    </xf>
    <xf numFmtId="0" fontId="242" fillId="2" borderId="60" xfId="0" applyFont="1" applyFill="1" applyBorder="1" applyAlignment="1">
      <alignment vertical="center" wrapText="1"/>
    </xf>
    <xf numFmtId="0" fontId="242" fillId="0" borderId="60" xfId="0" applyFont="1" applyBorder="1" applyAlignment="1">
      <alignment horizontal="center" vertical="center" wrapText="1"/>
    </xf>
    <xf numFmtId="0" fontId="242" fillId="0" borderId="60" xfId="0" applyFont="1" applyBorder="1" applyAlignment="1">
      <alignment vertical="center" wrapText="1"/>
    </xf>
    <xf numFmtId="0" fontId="101" fillId="52" borderId="60" xfId="0" applyFont="1" applyFill="1" applyBorder="1" applyAlignment="1">
      <alignment horizontal="center" vertical="center"/>
    </xf>
    <xf numFmtId="0" fontId="101" fillId="52" borderId="60" xfId="0" applyFont="1" applyFill="1" applyBorder="1" applyAlignment="1">
      <alignment horizontal="left" vertical="center" wrapText="1"/>
    </xf>
    <xf numFmtId="0" fontId="101" fillId="52" borderId="60" xfId="0" applyFont="1" applyFill="1" applyBorder="1" applyAlignment="1">
      <alignment horizontal="center" vertical="center" wrapText="1"/>
    </xf>
    <xf numFmtId="171" fontId="101" fillId="52" borderId="60" xfId="4261" applyNumberFormat="1" applyFont="1" applyFill="1" applyBorder="1" applyAlignment="1">
      <alignment horizontal="center" vertical="center"/>
    </xf>
    <xf numFmtId="244" fontId="243" fillId="52" borderId="60" xfId="4261" applyNumberFormat="1" applyFont="1" applyFill="1" applyBorder="1" applyAlignment="1">
      <alignment horizontal="right" vertical="center" wrapText="1"/>
    </xf>
    <xf numFmtId="0" fontId="243" fillId="0" borderId="60" xfId="0" applyFont="1" applyBorder="1" applyAlignment="1">
      <alignment horizontal="right" vertical="center" wrapText="1"/>
    </xf>
    <xf numFmtId="0" fontId="243" fillId="52" borderId="60" xfId="0" applyFont="1" applyFill="1" applyBorder="1" applyAlignment="1">
      <alignment horizontal="center" vertical="center" wrapText="1"/>
    </xf>
    <xf numFmtId="244" fontId="243" fillId="52" borderId="60" xfId="4261" applyNumberFormat="1" applyFont="1" applyFill="1" applyBorder="1" applyAlignment="1">
      <alignment horizontal="center" vertical="center" wrapText="1"/>
    </xf>
    <xf numFmtId="244" fontId="243" fillId="0" borderId="60" xfId="4261" applyNumberFormat="1" applyFont="1" applyBorder="1" applyAlignment="1">
      <alignment horizontal="right" vertical="center" wrapText="1"/>
    </xf>
    <xf numFmtId="244" fontId="101" fillId="52" borderId="60" xfId="4261" applyNumberFormat="1" applyFont="1" applyFill="1" applyBorder="1" applyAlignment="1">
      <alignment horizontal="right" vertical="center" wrapText="1"/>
    </xf>
    <xf numFmtId="0" fontId="242" fillId="0" borderId="60" xfId="0" applyFont="1" applyBorder="1" applyAlignment="1">
      <alignment horizontal="right" vertical="center" wrapText="1"/>
    </xf>
    <xf numFmtId="171" fontId="101" fillId="52" borderId="60" xfId="4261" applyNumberFormat="1" applyFont="1" applyFill="1" applyBorder="1" applyAlignment="1">
      <alignment horizontal="center" vertical="center" wrapText="1"/>
    </xf>
    <xf numFmtId="0" fontId="101" fillId="52" borderId="60" xfId="0" quotePrefix="1" applyFont="1" applyFill="1" applyBorder="1" applyAlignment="1">
      <alignment horizontal="center" vertical="center"/>
    </xf>
    <xf numFmtId="171" fontId="246" fillId="52" borderId="60" xfId="4261" applyNumberFormat="1" applyFont="1" applyFill="1" applyBorder="1" applyAlignment="1">
      <alignment horizontal="center" vertical="center"/>
    </xf>
    <xf numFmtId="0" fontId="242" fillId="0" borderId="0" xfId="0" applyFont="1"/>
    <xf numFmtId="0" fontId="242" fillId="2" borderId="60" xfId="0" applyFont="1" applyFill="1" applyBorder="1" applyAlignment="1">
      <alignment horizontal="right" vertical="center" wrapText="1"/>
    </xf>
    <xf numFmtId="0" fontId="243" fillId="0" borderId="60" xfId="0" applyFont="1" applyFill="1" applyBorder="1" applyAlignment="1">
      <alignment horizontal="center" vertical="center" wrapText="1"/>
    </xf>
    <xf numFmtId="0" fontId="243" fillId="0" borderId="60" xfId="0" applyFont="1" applyFill="1" applyBorder="1" applyAlignment="1">
      <alignment vertical="center" wrapText="1"/>
    </xf>
    <xf numFmtId="0" fontId="243" fillId="0" borderId="60" xfId="0" applyFont="1" applyBorder="1" applyAlignment="1">
      <alignment vertical="center"/>
    </xf>
    <xf numFmtId="0" fontId="243" fillId="52" borderId="60" xfId="0" applyFont="1" applyFill="1" applyBorder="1" applyAlignment="1">
      <alignment horizontal="right" vertical="center" wrapText="1"/>
    </xf>
    <xf numFmtId="171" fontId="245" fillId="52" borderId="66" xfId="1653" applyNumberFormat="1" applyFont="1" applyFill="1" applyBorder="1" applyAlignment="1">
      <alignment horizontal="center" vertical="center"/>
    </xf>
    <xf numFmtId="171" fontId="243" fillId="52" borderId="60" xfId="0" applyNumberFormat="1" applyFont="1" applyFill="1" applyBorder="1" applyAlignment="1">
      <alignment horizontal="right" vertical="center" wrapText="1"/>
    </xf>
    <xf numFmtId="0" fontId="243" fillId="52" borderId="60" xfId="0" applyFont="1" applyFill="1" applyBorder="1" applyAlignment="1">
      <alignment vertical="center" wrapText="1"/>
    </xf>
    <xf numFmtId="0" fontId="243" fillId="52" borderId="0" xfId="0" applyFont="1" applyFill="1"/>
    <xf numFmtId="0" fontId="245" fillId="52" borderId="60" xfId="2" applyFont="1" applyFill="1" applyBorder="1" applyAlignment="1">
      <alignment horizontal="center" vertical="center" wrapText="1"/>
    </xf>
    <xf numFmtId="0" fontId="247" fillId="52" borderId="60" xfId="0" applyFont="1" applyFill="1" applyBorder="1" applyAlignment="1">
      <alignment vertical="center" wrapText="1"/>
    </xf>
    <xf numFmtId="0" fontId="54" fillId="52" borderId="60" xfId="0" quotePrefix="1" applyFont="1" applyFill="1" applyBorder="1" applyAlignment="1">
      <alignment horizontal="center" vertical="center" wrapText="1"/>
    </xf>
    <xf numFmtId="0" fontId="54" fillId="52" borderId="60" xfId="0" applyFont="1" applyFill="1" applyBorder="1" applyAlignment="1">
      <alignment vertical="center" wrapText="1"/>
    </xf>
    <xf numFmtId="0" fontId="54" fillId="52" borderId="60" xfId="0" applyFont="1" applyFill="1" applyBorder="1" applyAlignment="1">
      <alignment horizontal="center" vertical="center" wrapText="1"/>
    </xf>
    <xf numFmtId="0" fontId="247" fillId="52" borderId="60" xfId="0" quotePrefix="1" applyFont="1" applyFill="1" applyBorder="1" applyAlignment="1">
      <alignment horizontal="center" vertical="center" wrapText="1"/>
    </xf>
    <xf numFmtId="244" fontId="247" fillId="52" borderId="60" xfId="4261" applyNumberFormat="1" applyFont="1" applyFill="1" applyBorder="1" applyAlignment="1">
      <alignment horizontal="center" vertical="center" wrapText="1"/>
    </xf>
    <xf numFmtId="244" fontId="54" fillId="52" borderId="60" xfId="4261" applyNumberFormat="1" applyFont="1" applyFill="1" applyBorder="1" applyAlignment="1">
      <alignment horizontal="left" vertical="center" wrapText="1"/>
    </xf>
    <xf numFmtId="244" fontId="54" fillId="52" borderId="60" xfId="4261" applyNumberFormat="1" applyFont="1" applyFill="1" applyBorder="1" applyAlignment="1">
      <alignment horizontal="center" vertical="center" wrapText="1"/>
    </xf>
    <xf numFmtId="0" fontId="54" fillId="52" borderId="60" xfId="0" applyFont="1" applyFill="1" applyBorder="1" applyAlignment="1">
      <alignment horizontal="left" vertical="center" wrapText="1"/>
    </xf>
    <xf numFmtId="244" fontId="54" fillId="52" borderId="0" xfId="4261" applyNumberFormat="1" applyFont="1" applyFill="1"/>
    <xf numFmtId="244" fontId="247" fillId="52" borderId="0" xfId="4261" applyNumberFormat="1" applyFont="1" applyFill="1"/>
    <xf numFmtId="0" fontId="54" fillId="52" borderId="0" xfId="0" applyFont="1" applyFill="1"/>
    <xf numFmtId="244" fontId="54" fillId="52" borderId="60" xfId="4261" quotePrefix="1" applyNumberFormat="1" applyFont="1" applyFill="1" applyBorder="1" applyAlignment="1">
      <alignment vertical="center" wrapText="1"/>
    </xf>
    <xf numFmtId="0" fontId="247" fillId="52" borderId="0" xfId="0" applyFont="1" applyFill="1"/>
    <xf numFmtId="0" fontId="54" fillId="52" borderId="0" xfId="0" applyFont="1" applyFill="1" applyAlignment="1">
      <alignment horizontal="center"/>
    </xf>
    <xf numFmtId="0" fontId="247" fillId="52" borderId="60" xfId="0" applyFont="1" applyFill="1" applyBorder="1" applyAlignment="1">
      <alignment horizontal="center" vertical="center" wrapText="1"/>
    </xf>
    <xf numFmtId="337" fontId="54" fillId="52" borderId="60" xfId="4261" applyNumberFormat="1" applyFont="1" applyFill="1" applyBorder="1" applyAlignment="1">
      <alignment horizontal="right" vertical="center" wrapText="1"/>
    </xf>
    <xf numFmtId="337" fontId="247" fillId="52" borderId="60" xfId="4261" applyNumberFormat="1" applyFont="1" applyFill="1" applyBorder="1" applyAlignment="1">
      <alignment horizontal="right" vertical="center" wrapText="1"/>
    </xf>
    <xf numFmtId="337" fontId="54" fillId="52" borderId="60" xfId="4261" applyNumberFormat="1" applyFont="1" applyFill="1" applyBorder="1" applyAlignment="1">
      <alignment vertical="center" wrapText="1"/>
    </xf>
    <xf numFmtId="337" fontId="247" fillId="52" borderId="60" xfId="4261" applyNumberFormat="1" applyFont="1" applyFill="1" applyBorder="1" applyAlignment="1">
      <alignment horizontal="center" vertical="center" wrapText="1"/>
    </xf>
    <xf numFmtId="337" fontId="54" fillId="52" borderId="60" xfId="4261" applyNumberFormat="1" applyFont="1" applyFill="1" applyBorder="1" applyAlignment="1">
      <alignment horizontal="center" vertical="center" wrapText="1"/>
    </xf>
    <xf numFmtId="337" fontId="247" fillId="52" borderId="60" xfId="4261" quotePrefix="1" applyNumberFormat="1" applyFont="1" applyFill="1" applyBorder="1" applyAlignment="1">
      <alignment horizontal="center" vertical="center" wrapText="1"/>
    </xf>
    <xf numFmtId="337" fontId="247" fillId="52" borderId="60" xfId="4261" quotePrefix="1" applyNumberFormat="1" applyFont="1" applyFill="1" applyBorder="1" applyAlignment="1">
      <alignment horizontal="right" vertical="center" wrapText="1"/>
    </xf>
    <xf numFmtId="337" fontId="54" fillId="52" borderId="60" xfId="4261" applyNumberFormat="1" applyFont="1" applyFill="1" applyBorder="1" applyAlignment="1">
      <alignment horizontal="center" vertical="center" wrapText="1"/>
    </xf>
    <xf numFmtId="337" fontId="54" fillId="52" borderId="0" xfId="0" applyNumberFormat="1" applyFont="1" applyFill="1"/>
    <xf numFmtId="0" fontId="247" fillId="53" borderId="60" xfId="0" quotePrefix="1" applyFont="1" applyFill="1" applyBorder="1" applyAlignment="1">
      <alignment horizontal="center" vertical="center" wrapText="1"/>
    </xf>
    <xf numFmtId="0" fontId="247" fillId="53" borderId="60" xfId="0" applyFont="1" applyFill="1" applyBorder="1" applyAlignment="1">
      <alignment vertical="center" wrapText="1"/>
    </xf>
    <xf numFmtId="0" fontId="247" fillId="53" borderId="60" xfId="0" applyFont="1" applyFill="1" applyBorder="1" applyAlignment="1">
      <alignment horizontal="center" vertical="center" wrapText="1"/>
    </xf>
    <xf numFmtId="337" fontId="247" fillId="53" borderId="60" xfId="4261" applyNumberFormat="1" applyFont="1" applyFill="1" applyBorder="1" applyAlignment="1">
      <alignment horizontal="right" vertical="center" wrapText="1"/>
    </xf>
    <xf numFmtId="337" fontId="247" fillId="53" borderId="60" xfId="4261" applyNumberFormat="1" applyFont="1" applyFill="1" applyBorder="1" applyAlignment="1">
      <alignment horizontal="center" vertical="center" wrapText="1"/>
    </xf>
    <xf numFmtId="0" fontId="54" fillId="53" borderId="0" xfId="0" applyFont="1" applyFill="1"/>
    <xf numFmtId="0" fontId="54" fillId="53" borderId="60" xfId="0" applyFont="1" applyFill="1" applyBorder="1" applyAlignment="1">
      <alignment horizontal="center" vertical="center" wrapText="1"/>
    </xf>
    <xf numFmtId="337" fontId="54" fillId="53" borderId="60" xfId="4261" applyNumberFormat="1" applyFont="1" applyFill="1" applyBorder="1" applyAlignment="1">
      <alignment horizontal="right" vertical="center" wrapText="1"/>
    </xf>
    <xf numFmtId="244" fontId="54" fillId="53" borderId="0" xfId="4261" applyNumberFormat="1" applyFont="1" applyFill="1"/>
    <xf numFmtId="0" fontId="54" fillId="53" borderId="60" xfId="0" quotePrefix="1" applyFont="1" applyFill="1" applyBorder="1" applyAlignment="1">
      <alignment horizontal="center" vertical="center" wrapText="1"/>
    </xf>
    <xf numFmtId="0" fontId="54" fillId="53" borderId="60" xfId="0" applyFont="1" applyFill="1" applyBorder="1" applyAlignment="1">
      <alignment vertical="center" wrapText="1"/>
    </xf>
    <xf numFmtId="337" fontId="54" fillId="53" borderId="60" xfId="4261" applyNumberFormat="1" applyFont="1" applyFill="1" applyBorder="1" applyAlignment="1">
      <alignment horizontal="center" vertical="center" wrapText="1"/>
    </xf>
    <xf numFmtId="0" fontId="247" fillId="52" borderId="60" xfId="0" applyFont="1" applyFill="1" applyBorder="1" applyAlignment="1">
      <alignment horizontal="center" vertical="center" wrapText="1"/>
    </xf>
    <xf numFmtId="0" fontId="247" fillId="52" borderId="60" xfId="0" applyFont="1" applyFill="1" applyBorder="1" applyAlignment="1">
      <alignment horizontal="center" vertical="center" wrapText="1"/>
    </xf>
    <xf numFmtId="337" fontId="54" fillId="52" borderId="60" xfId="4261" applyNumberFormat="1" applyFont="1" applyFill="1" applyBorder="1" applyAlignment="1">
      <alignment horizontal="center" vertical="center" wrapText="1"/>
    </xf>
    <xf numFmtId="0" fontId="54" fillId="53" borderId="60" xfId="0" applyFont="1" applyFill="1" applyBorder="1" applyAlignment="1">
      <alignment horizontal="left" vertical="center" wrapText="1"/>
    </xf>
    <xf numFmtId="337" fontId="54" fillId="53" borderId="0" xfId="4261" applyNumberFormat="1" applyFont="1" applyFill="1" applyBorder="1" applyAlignment="1">
      <alignment horizontal="right" wrapText="1"/>
    </xf>
    <xf numFmtId="244" fontId="250" fillId="53" borderId="0" xfId="4261" applyNumberFormat="1" applyFont="1" applyFill="1"/>
    <xf numFmtId="0" fontId="250" fillId="52" borderId="60" xfId="0" applyFont="1" applyFill="1" applyBorder="1" applyAlignment="1">
      <alignment horizontal="center" vertical="center" wrapText="1"/>
    </xf>
    <xf numFmtId="244" fontId="250" fillId="52" borderId="60" xfId="4261" applyNumberFormat="1" applyFont="1" applyFill="1" applyBorder="1" applyAlignment="1">
      <alignment horizontal="left" vertical="center" wrapText="1"/>
    </xf>
    <xf numFmtId="244" fontId="250" fillId="52" borderId="60" xfId="4261" applyNumberFormat="1" applyFont="1" applyFill="1" applyBorder="1" applyAlignment="1">
      <alignment horizontal="center" vertical="center" wrapText="1"/>
    </xf>
    <xf numFmtId="337" fontId="250" fillId="52" borderId="60" xfId="4261" applyNumberFormat="1" applyFont="1" applyFill="1" applyBorder="1" applyAlignment="1">
      <alignment horizontal="right" vertical="center" wrapText="1"/>
    </xf>
    <xf numFmtId="244" fontId="250" fillId="52" borderId="0" xfId="4261" applyNumberFormat="1" applyFont="1" applyFill="1"/>
    <xf numFmtId="337" fontId="54" fillId="52" borderId="60" xfId="4261" applyNumberFormat="1" applyFont="1" applyFill="1" applyBorder="1" applyAlignment="1">
      <alignment horizontal="center"/>
    </xf>
    <xf numFmtId="338" fontId="251" fillId="52" borderId="0" xfId="0" applyNumberFormat="1" applyFont="1" applyFill="1"/>
    <xf numFmtId="337" fontId="54" fillId="52" borderId="60" xfId="4261" applyNumberFormat="1" applyFont="1" applyFill="1" applyBorder="1" applyAlignment="1">
      <alignment horizontal="center" vertical="center" wrapText="1"/>
    </xf>
    <xf numFmtId="244" fontId="249" fillId="52" borderId="60" xfId="4261" applyNumberFormat="1" applyFont="1" applyFill="1" applyBorder="1" applyAlignment="1">
      <alignment horizontal="center" vertical="center" wrapText="1"/>
    </xf>
    <xf numFmtId="337" fontId="54" fillId="52" borderId="0" xfId="4261" applyNumberFormat="1" applyFont="1" applyFill="1" applyBorder="1" applyAlignment="1">
      <alignment horizontal="center"/>
    </xf>
    <xf numFmtId="0" fontId="247" fillId="53" borderId="0" xfId="0" applyFont="1" applyFill="1"/>
    <xf numFmtId="337" fontId="54" fillId="53" borderId="60" xfId="4261" applyNumberFormat="1" applyFont="1" applyFill="1" applyBorder="1" applyAlignment="1">
      <alignment horizontal="right" wrapText="1"/>
    </xf>
    <xf numFmtId="244" fontId="247" fillId="53" borderId="0" xfId="4261" applyNumberFormat="1" applyFont="1" applyFill="1"/>
    <xf numFmtId="337" fontId="247" fillId="53" borderId="0" xfId="4261" applyNumberFormat="1" applyFont="1" applyFill="1"/>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7" xfId="0" applyBorder="1" applyAlignment="1">
      <alignment horizontal="center" vertical="center" wrapText="1"/>
    </xf>
    <xf numFmtId="0" fontId="3" fillId="0" borderId="0" xfId="0" applyFont="1" applyAlignment="1">
      <alignment horizontal="center" vertical="center"/>
    </xf>
    <xf numFmtId="0" fontId="2" fillId="0" borderId="2" xfId="0" applyFont="1" applyBorder="1" applyAlignment="1">
      <alignment horizontal="right" vertical="center"/>
    </xf>
    <xf numFmtId="0" fontId="4" fillId="0" borderId="0" xfId="0" applyFont="1" applyAlignment="1">
      <alignment horizontal="center" vertical="center"/>
    </xf>
    <xf numFmtId="0" fontId="242" fillId="0" borderId="0" xfId="0" applyFont="1" applyAlignment="1">
      <alignment horizontal="center"/>
    </xf>
    <xf numFmtId="0" fontId="243" fillId="0" borderId="2" xfId="0" applyFont="1" applyBorder="1" applyAlignment="1">
      <alignment horizontal="right"/>
    </xf>
    <xf numFmtId="0" fontId="244" fillId="0" borderId="0" xfId="0" applyFont="1" applyAlignment="1">
      <alignment horizontal="center"/>
    </xf>
    <xf numFmtId="0" fontId="243" fillId="0" borderId="60" xfId="0" applyFont="1" applyBorder="1" applyAlignment="1">
      <alignment horizontal="center" vertical="center" wrapText="1"/>
    </xf>
    <xf numFmtId="0" fontId="0" fillId="0" borderId="60" xfId="0" applyBorder="1" applyAlignment="1">
      <alignment horizontal="center" vertical="center" wrapText="1"/>
    </xf>
    <xf numFmtId="0" fontId="3" fillId="0" borderId="0" xfId="0" applyFont="1" applyAlignment="1">
      <alignment horizontal="center"/>
    </xf>
    <xf numFmtId="0" fontId="4" fillId="0" borderId="0" xfId="0" applyFont="1" applyAlignment="1">
      <alignment horizontal="center"/>
    </xf>
    <xf numFmtId="0" fontId="2" fillId="0" borderId="2" xfId="0" applyFont="1" applyBorder="1" applyAlignment="1">
      <alignment horizontal="right"/>
    </xf>
    <xf numFmtId="3" fontId="18" fillId="0" borderId="60" xfId="1" applyNumberFormat="1" applyFont="1" applyBorder="1" applyAlignment="1">
      <alignment horizontal="center" vertical="center" wrapText="1"/>
    </xf>
    <xf numFmtId="3" fontId="18" fillId="0" borderId="60" xfId="1" applyNumberFormat="1" applyFont="1" applyFill="1" applyBorder="1" applyAlignment="1">
      <alignment horizontal="center" vertical="center" wrapText="1"/>
    </xf>
    <xf numFmtId="1" fontId="14" fillId="0" borderId="0" xfId="1" applyNumberFormat="1" applyFont="1" applyFill="1" applyAlignment="1">
      <alignment horizontal="center" vertical="center"/>
    </xf>
    <xf numFmtId="1" fontId="14" fillId="0" borderId="0" xfId="1" applyNumberFormat="1" applyFont="1" applyFill="1" applyAlignment="1">
      <alignment horizontal="center" vertical="center" wrapText="1"/>
    </xf>
    <xf numFmtId="3" fontId="21" fillId="0" borderId="60" xfId="1" applyNumberFormat="1" applyFont="1" applyBorder="1" applyAlignment="1">
      <alignment horizontal="center" vertical="center" wrapText="1"/>
    </xf>
    <xf numFmtId="1" fontId="23" fillId="0" borderId="0" xfId="1" applyNumberFormat="1" applyFont="1" applyFill="1" applyAlignment="1">
      <alignment horizontal="center" vertical="center"/>
    </xf>
    <xf numFmtId="1" fontId="23" fillId="0" borderId="0" xfId="1" applyNumberFormat="1" applyFont="1" applyFill="1" applyAlignment="1">
      <alignment horizontal="center" vertical="center" wrapText="1"/>
    </xf>
    <xf numFmtId="1" fontId="16" fillId="0" borderId="2" xfId="1" applyNumberFormat="1" applyFont="1" applyFill="1" applyBorder="1" applyAlignment="1">
      <alignment horizontal="right" vertical="center"/>
    </xf>
    <xf numFmtId="3" fontId="21" fillId="0" borderId="60" xfId="1" applyNumberFormat="1" applyFont="1" applyFill="1" applyBorder="1" applyAlignment="1">
      <alignment horizontal="center" vertical="center" wrapText="1"/>
    </xf>
    <xf numFmtId="3" fontId="18" fillId="0" borderId="62" xfId="1" applyNumberFormat="1" applyFont="1" applyFill="1" applyBorder="1" applyAlignment="1">
      <alignment horizontal="center" vertical="center" wrapText="1"/>
    </xf>
    <xf numFmtId="3" fontId="18" fillId="0" borderId="8" xfId="1" applyNumberFormat="1" applyFont="1" applyFill="1" applyBorder="1" applyAlignment="1">
      <alignment horizontal="center" vertical="center" wrapText="1"/>
    </xf>
    <xf numFmtId="3" fontId="18" fillId="0" borderId="7" xfId="1" applyNumberFormat="1" applyFont="1" applyFill="1" applyBorder="1" applyAlignment="1">
      <alignment horizontal="center" vertical="center" wrapText="1"/>
    </xf>
    <xf numFmtId="3" fontId="18" fillId="0" borderId="63" xfId="1" applyNumberFormat="1" applyFont="1" applyBorder="1" applyAlignment="1">
      <alignment horizontal="center" vertical="center" wrapText="1"/>
    </xf>
    <xf numFmtId="3" fontId="18" fillId="0" borderId="65" xfId="1" applyNumberFormat="1" applyFont="1" applyBorder="1" applyAlignment="1">
      <alignment horizontal="center" vertical="center" wrapText="1"/>
    </xf>
    <xf numFmtId="3" fontId="18" fillId="0" borderId="64" xfId="1" applyNumberFormat="1" applyFont="1" applyBorder="1" applyAlignment="1">
      <alignment horizontal="center" vertical="center" wrapText="1"/>
    </xf>
    <xf numFmtId="1" fontId="16" fillId="0" borderId="0" xfId="1" applyNumberFormat="1" applyFont="1" applyFill="1" applyAlignment="1">
      <alignment horizontal="center" vertical="center"/>
    </xf>
    <xf numFmtId="1" fontId="16" fillId="0" borderId="0" xfId="1" applyNumberFormat="1" applyFont="1" applyFill="1" applyAlignment="1">
      <alignment horizontal="center" vertical="center" wrapText="1"/>
    </xf>
    <xf numFmtId="3" fontId="18" fillId="0" borderId="1" xfId="1" applyNumberFormat="1" applyFont="1" applyFill="1" applyBorder="1" applyAlignment="1">
      <alignment horizontal="center" vertical="center" wrapText="1"/>
    </xf>
    <xf numFmtId="3" fontId="21" fillId="0" borderId="1" xfId="1" applyNumberFormat="1" applyFont="1" applyFill="1" applyBorder="1" applyAlignment="1">
      <alignment horizontal="center" vertical="center" wrapText="1"/>
    </xf>
    <xf numFmtId="3" fontId="18" fillId="0" borderId="6" xfId="1" applyNumberFormat="1" applyFont="1" applyFill="1" applyBorder="1" applyAlignment="1">
      <alignment horizontal="center" vertical="center" wrapText="1"/>
    </xf>
    <xf numFmtId="3" fontId="18" fillId="0" borderId="1" xfId="1" applyNumberFormat="1" applyFont="1" applyBorder="1" applyAlignment="1">
      <alignment horizontal="center" vertical="center" wrapText="1"/>
    </xf>
    <xf numFmtId="3" fontId="18" fillId="0" borderId="6" xfId="1" applyNumberFormat="1" applyFont="1" applyBorder="1" applyAlignment="1">
      <alignment horizontal="center" vertical="center" wrapText="1"/>
    </xf>
    <xf numFmtId="3" fontId="18" fillId="0" borderId="8" xfId="1" applyNumberFormat="1" applyFont="1" applyBorder="1" applyAlignment="1">
      <alignment horizontal="center" vertical="center" wrapText="1"/>
    </xf>
    <xf numFmtId="3" fontId="18" fillId="0" borderId="7" xfId="1" applyNumberFormat="1" applyFont="1" applyBorder="1" applyAlignment="1">
      <alignment horizontal="center" vertical="center" wrapText="1"/>
    </xf>
    <xf numFmtId="3" fontId="21" fillId="0" borderId="3" xfId="1" applyNumberFormat="1" applyFont="1" applyFill="1" applyBorder="1" applyAlignment="1">
      <alignment horizontal="center" vertical="center" wrapText="1"/>
    </xf>
    <xf numFmtId="3" fontId="21" fillId="0" borderId="4" xfId="1" applyNumberFormat="1" applyFont="1" applyFill="1" applyBorder="1" applyAlignment="1">
      <alignment horizontal="center" vertical="center" wrapText="1"/>
    </xf>
    <xf numFmtId="3" fontId="21" fillId="0" borderId="5" xfId="1" applyNumberFormat="1" applyFont="1" applyFill="1" applyBorder="1" applyAlignment="1">
      <alignment horizontal="center" vertical="center" wrapText="1"/>
    </xf>
    <xf numFmtId="3" fontId="21" fillId="0" borderId="1" xfId="1" applyNumberFormat="1" applyFont="1" applyFill="1" applyBorder="1" applyAlignment="1">
      <alignment horizontal="left" vertical="center" wrapText="1"/>
    </xf>
    <xf numFmtId="0" fontId="19" fillId="0" borderId="1" xfId="2" applyFont="1" applyBorder="1"/>
    <xf numFmtId="1" fontId="13" fillId="0" borderId="0" xfId="1" applyNumberFormat="1" applyFont="1" applyFill="1" applyAlignment="1">
      <alignment horizontal="center" vertical="center"/>
    </xf>
    <xf numFmtId="1" fontId="15" fillId="0" borderId="0" xfId="1" applyNumberFormat="1" applyFont="1" applyFill="1" applyAlignment="1">
      <alignment horizontal="center" vertical="center" wrapText="1"/>
    </xf>
    <xf numFmtId="3" fontId="18" fillId="0" borderId="13" xfId="1" applyNumberFormat="1" applyFont="1" applyBorder="1" applyAlignment="1">
      <alignment horizontal="center" vertical="center" wrapText="1"/>
    </xf>
    <xf numFmtId="3" fontId="18" fillId="0" borderId="14" xfId="1" applyNumberFormat="1" applyFont="1" applyBorder="1" applyAlignment="1">
      <alignment horizontal="center" vertical="center" wrapText="1"/>
    </xf>
    <xf numFmtId="3" fontId="18" fillId="0" borderId="15" xfId="1" applyNumberFormat="1" applyFont="1" applyBorder="1" applyAlignment="1">
      <alignment horizontal="center" vertical="center" wrapText="1"/>
    </xf>
    <xf numFmtId="3" fontId="18" fillId="0" borderId="16" xfId="1" applyNumberFormat="1" applyFont="1" applyBorder="1" applyAlignment="1">
      <alignment horizontal="center" vertical="center" wrapText="1"/>
    </xf>
    <xf numFmtId="3" fontId="18" fillId="0" borderId="2" xfId="1" applyNumberFormat="1" applyFont="1" applyBorder="1" applyAlignment="1">
      <alignment horizontal="center" vertical="center" wrapText="1"/>
    </xf>
    <xf numFmtId="3" fontId="18" fillId="0" borderId="17" xfId="1" applyNumberFormat="1" applyFont="1" applyBorder="1" applyAlignment="1">
      <alignment horizontal="center" vertical="center" wrapText="1"/>
    </xf>
    <xf numFmtId="0" fontId="14" fillId="52" borderId="0" xfId="0" applyFont="1" applyFill="1" applyAlignment="1">
      <alignment horizontal="center" vertical="center" wrapText="1"/>
    </xf>
    <xf numFmtId="0" fontId="23" fillId="52" borderId="0" xfId="0" applyFont="1" applyFill="1" applyAlignment="1">
      <alignment horizontal="right"/>
    </xf>
    <xf numFmtId="0" fontId="23" fillId="52" borderId="0" xfId="0" applyFont="1" applyFill="1" applyAlignment="1">
      <alignment horizontal="center" vertical="center" wrapText="1"/>
    </xf>
    <xf numFmtId="0" fontId="14" fillId="52" borderId="2" xfId="0" applyFont="1" applyFill="1" applyBorder="1" applyAlignment="1">
      <alignment horizontal="right" vertical="center"/>
    </xf>
    <xf numFmtId="0" fontId="247" fillId="52" borderId="60" xfId="0" applyFont="1" applyFill="1" applyBorder="1" applyAlignment="1">
      <alignment horizontal="center" vertical="center" wrapText="1"/>
    </xf>
    <xf numFmtId="0" fontId="14" fillId="52" borderId="0" xfId="0" applyFont="1" applyFill="1" applyAlignment="1">
      <alignment horizontal="center"/>
    </xf>
    <xf numFmtId="337" fontId="54" fillId="52" borderId="60" xfId="4261" applyNumberFormat="1" applyFont="1" applyFill="1" applyBorder="1" applyAlignment="1">
      <alignment horizontal="center" vertical="center" wrapText="1"/>
    </xf>
    <xf numFmtId="0" fontId="14" fillId="52" borderId="0" xfId="0" applyFont="1" applyFill="1" applyAlignment="1">
      <alignment horizontal="center" vertical="center"/>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7" xfId="0" applyFont="1" applyBorder="1" applyAlignment="1">
      <alignment horizontal="center" vertical="center" wrapText="1"/>
    </xf>
    <xf numFmtId="0" fontId="3" fillId="0" borderId="0" xfId="0" applyFont="1" applyAlignment="1">
      <alignment horizontal="center" vertical="center" wrapText="1"/>
    </xf>
    <xf numFmtId="0" fontId="4" fillId="0" borderId="2" xfId="0" applyFont="1" applyBorder="1" applyAlignment="1">
      <alignment horizontal="right" vertical="center"/>
    </xf>
    <xf numFmtId="0" fontId="4" fillId="0" borderId="0" xfId="0" applyFont="1" applyAlignment="1">
      <alignment horizontal="center" vertical="center" wrapText="1"/>
    </xf>
    <xf numFmtId="244" fontId="54" fillId="53" borderId="60" xfId="4261" applyNumberFormat="1" applyFont="1" applyFill="1" applyBorder="1" applyAlignment="1">
      <alignment horizontal="left" vertical="center" wrapText="1"/>
    </xf>
    <xf numFmtId="244" fontId="54" fillId="53" borderId="60" xfId="4261" applyNumberFormat="1" applyFont="1" applyFill="1" applyBorder="1" applyAlignment="1">
      <alignment horizontal="center" vertical="center" wrapText="1"/>
    </xf>
    <xf numFmtId="0" fontId="250" fillId="53" borderId="60" xfId="0" applyFont="1" applyFill="1" applyBorder="1" applyAlignment="1">
      <alignment horizontal="center" vertical="center" wrapText="1"/>
    </xf>
    <xf numFmtId="244" fontId="250" fillId="53" borderId="60" xfId="4261" applyNumberFormat="1" applyFont="1" applyFill="1" applyBorder="1" applyAlignment="1">
      <alignment horizontal="left" vertical="center" wrapText="1"/>
    </xf>
    <xf numFmtId="244" fontId="250" fillId="53" borderId="60" xfId="4261" applyNumberFormat="1" applyFont="1" applyFill="1" applyBorder="1" applyAlignment="1">
      <alignment horizontal="center" vertical="center" wrapText="1"/>
    </xf>
    <xf numFmtId="337" fontId="250" fillId="53" borderId="60" xfId="4261" applyNumberFormat="1" applyFont="1" applyFill="1" applyBorder="1" applyAlignment="1">
      <alignment horizontal="right" vertical="center" wrapText="1"/>
    </xf>
  </cellXfs>
  <cellStyles count="4263">
    <cellStyle name="_x0001_" xfId="3"/>
    <cellStyle name="          &#10;&#10;shell=progman.exe&#10;&#10;m" xfId="4"/>
    <cellStyle name="          _x000d_&#10;shell=progman.exe_x000d_&#10;m" xfId="5"/>
    <cellStyle name="          _x005f_x000d__x005f_x000a_shell=progman.exe_x005f_x000d__x005f_x000a_m" xfId="6"/>
    <cellStyle name="&#10;&#10;JournalTemplate=C:\COMFO\CTALK\JOURSTD.TPL&#10;&#10;LbStateAddress=3 3 0 251 1 89 2 311&#10;&#10;LbStateJou" xfId="7"/>
    <cellStyle name="_x000d_&#10;JournalTemplate=C:\COMFO\CTALK\JOURSTD.TPL_x000d_&#10;LbStateAddress=3 3 0 251 1 89 2 311_x000d_&#10;LbStateJou" xfId="8"/>
    <cellStyle name="#,##0" xfId="9"/>
    <cellStyle name="#,##0 2" xfId="10"/>
    <cellStyle name="." xfId="11"/>
    <cellStyle name=". 2" xfId="12"/>
    <cellStyle name=". 3" xfId="13"/>
    <cellStyle name=".d©y" xfId="14"/>
    <cellStyle name="??" xfId="15"/>
    <cellStyle name="?? [0.00]_ Att. 1- Cover" xfId="16"/>
    <cellStyle name="?? [0]" xfId="17"/>
    <cellStyle name="?? [0] 2" xfId="18"/>
    <cellStyle name="?? 2" xfId="19"/>
    <cellStyle name="?? 3" xfId="20"/>
    <cellStyle name="?? 4" xfId="21"/>
    <cellStyle name="?? 5" xfId="22"/>
    <cellStyle name="?? 6" xfId="23"/>
    <cellStyle name="?? 7" xfId="24"/>
    <cellStyle name="?_x001d_??%U©÷u&amp;H©÷9_x0008_? s&#10;_x0007__x0001__x0001_" xfId="25"/>
    <cellStyle name="?_x001d_??%U©÷u&amp;H©÷9_x0008_? s&#10;_x0007__x0001__x0001_ 10" xfId="26"/>
    <cellStyle name="?_x001d_??%U©÷u&amp;H©÷9_x0008_? s&#10;_x0007__x0001__x0001_ 11" xfId="27"/>
    <cellStyle name="?_x001d_??%U©÷u&amp;H©÷9_x0008_? s&#10;_x0007__x0001__x0001_ 12" xfId="28"/>
    <cellStyle name="?_x001d_??%U©÷u&amp;H©÷9_x0008_? s&#10;_x0007__x0001__x0001_ 13" xfId="29"/>
    <cellStyle name="?_x001d_??%U©÷u&amp;H©÷9_x0008_? s&#10;_x0007__x0001__x0001_ 14" xfId="30"/>
    <cellStyle name="?_x001d_??%U©÷u&amp;H©÷9_x0008_? s&#10;_x0007__x0001__x0001_ 15" xfId="31"/>
    <cellStyle name="?_x001d_??%U©÷u&amp;H©÷9_x0008_? s&#10;_x0007__x0001__x0001_ 2" xfId="32"/>
    <cellStyle name="?_x001d_??%U©÷u&amp;H©÷9_x0008_? s&#10;_x0007__x0001__x0001_ 3" xfId="33"/>
    <cellStyle name="?_x001d_??%U©÷u&amp;H©÷9_x0008_? s&#10;_x0007__x0001__x0001_ 4" xfId="34"/>
    <cellStyle name="?_x001d_??%U©÷u&amp;H©÷9_x0008_? s&#10;_x0007__x0001__x0001_ 5" xfId="35"/>
    <cellStyle name="?_x001d_??%U©÷u&amp;H©÷9_x0008_? s&#10;_x0007__x0001__x0001_ 6" xfId="36"/>
    <cellStyle name="?_x001d_??%U©÷u&amp;H©÷9_x0008_? s&#10;_x0007__x0001__x0001_ 7" xfId="37"/>
    <cellStyle name="?_x001d_??%U©÷u&amp;H©÷9_x0008_? s&#10;_x0007__x0001__x0001_ 8" xfId="38"/>
    <cellStyle name="?_x001d_??%U©÷u&amp;H©÷9_x0008_? s&#10;_x0007__x0001__x0001_ 9" xfId="39"/>
    <cellStyle name="???? [0.00]_      " xfId="40"/>
    <cellStyle name="??????" xfId="41"/>
    <cellStyle name="????_      " xfId="42"/>
    <cellStyle name="???[0]_?? DI" xfId="43"/>
    <cellStyle name="???_?? DI" xfId="44"/>
    <cellStyle name="??[0]_BRE" xfId="45"/>
    <cellStyle name="??_      " xfId="46"/>
    <cellStyle name="??A? [0]_laroux_1_¢¬???¢â? " xfId="47"/>
    <cellStyle name="??A?_laroux_1_¢¬???¢â? " xfId="48"/>
    <cellStyle name="?_x005f_x001d_??%U©÷u&amp;H©÷9_x005f_x0008_? s_x005f_x000a__x005f_x0007__x005f_x0001__x005f_x0001_" xfId="49"/>
    <cellStyle name="?_x005f_x001d_??%U©÷u&amp;H©÷9_x005f_x0008_?_x005f_x0009_s_x005f_x000a__x005f_x0007__x005f_x0001__x005f_x0001_" xfId="50"/>
    <cellStyle name="?_x005f_x005f_x005f_x001d_??%U©÷u&amp;H©÷9_x005f_x005f_x005f_x0008_? s_x005f_x005f_x005f_x000a__x005f_x005f_x005f_x0007__x005f_x005f_x005f_x0001__x005f_x005f_x005f_x0001_" xfId="51"/>
    <cellStyle name="?¡±¢¥?_?¨ù??¢´¢¥_¢¬???¢â? " xfId="52"/>
    <cellStyle name="?ðÇ%U?&amp;H?_x0008_?s&#10;_x0007__x0001__x0001_" xfId="53"/>
    <cellStyle name="?ðÇ%U?&amp;H?_x0008_?s&#10;_x0007__x0001__x0001_ 10" xfId="54"/>
    <cellStyle name="?ðÇ%U?&amp;H?_x0008_?s&#10;_x0007__x0001__x0001_ 11" xfId="55"/>
    <cellStyle name="?ðÇ%U?&amp;H?_x0008_?s&#10;_x0007__x0001__x0001_ 12" xfId="56"/>
    <cellStyle name="?ðÇ%U?&amp;H?_x0008_?s&#10;_x0007__x0001__x0001_ 13" xfId="57"/>
    <cellStyle name="?ðÇ%U?&amp;H?_x0008_?s&#10;_x0007__x0001__x0001_ 14" xfId="58"/>
    <cellStyle name="?ðÇ%U?&amp;H?_x0008_?s&#10;_x0007__x0001__x0001_ 15" xfId="59"/>
    <cellStyle name="?ðÇ%U?&amp;H?_x0008_?s&#10;_x0007__x0001__x0001_ 2" xfId="60"/>
    <cellStyle name="?ðÇ%U?&amp;H?_x0008_?s&#10;_x0007__x0001__x0001_ 3" xfId="61"/>
    <cellStyle name="?ðÇ%U?&amp;H?_x0008_?s&#10;_x0007__x0001__x0001_ 4" xfId="62"/>
    <cellStyle name="?ðÇ%U?&amp;H?_x0008_?s&#10;_x0007__x0001__x0001_ 5" xfId="63"/>
    <cellStyle name="?ðÇ%U?&amp;H?_x0008_?s&#10;_x0007__x0001__x0001_ 6" xfId="64"/>
    <cellStyle name="?ðÇ%U?&amp;H?_x0008_?s&#10;_x0007__x0001__x0001_ 7" xfId="65"/>
    <cellStyle name="?ðÇ%U?&amp;H?_x0008_?s&#10;_x0007__x0001__x0001_ 8" xfId="66"/>
    <cellStyle name="?ðÇ%U?&amp;H?_x0008_?s&#10;_x0007__x0001__x0001_ 9" xfId="67"/>
    <cellStyle name="?ðÇ%U?&amp;H?_x005f_x0008_?s_x005f_x000a__x005f_x0007__x005f_x0001__x005f_x0001_" xfId="68"/>
    <cellStyle name="@ET_Style?.font5" xfId="69"/>
    <cellStyle name="[0]_Chi phÝ kh¸c_V" xfId="70"/>
    <cellStyle name="_!1 1 bao cao giao KH ve HTCMT vung TNB   12-12-2011" xfId="71"/>
    <cellStyle name="_x0001__!1 1 bao cao giao KH ve HTCMT vung TNB   12-12-2011" xfId="72"/>
    <cellStyle name="_1 TONG HOP - CA NA" xfId="73"/>
    <cellStyle name="_123_DONG_THANH_Moi" xfId="74"/>
    <cellStyle name="_123_DONG_THANH_Moi_!1 1 bao cao giao KH ve HTCMT vung TNB   12-12-2011" xfId="75"/>
    <cellStyle name="_123_DONG_THANH_Moi_KH TPCP vung TNB (03-1-2012)" xfId="76"/>
    <cellStyle name="_Bang Chi tieu (2)" xfId="77"/>
    <cellStyle name="_BAO GIA NGAY 24-10-08 (co dam)" xfId="78"/>
    <cellStyle name="_BC  NAM 2007" xfId="79"/>
    <cellStyle name="_BC CV 6403 BKHĐT" xfId="80"/>
    <cellStyle name="_BC thuc hien KH 2009" xfId="81"/>
    <cellStyle name="_BC thuc hien KH 2009_15_10_2013 BC nhu cau von doi ung ODA (2014-2016) ngay 15102013 Sua" xfId="82"/>
    <cellStyle name="_BC thuc hien KH 2009_BC nhu cau von doi ung ODA nganh NN (BKH)" xfId="83"/>
    <cellStyle name="_BC thuc hien KH 2009_BC nhu cau von doi ung ODA nganh NN (BKH)_05-12  KH trung han 2016-2020 - Liem Thinh edited" xfId="84"/>
    <cellStyle name="_BC thuc hien KH 2009_BC nhu cau von doi ung ODA nganh NN (BKH)_Copy of 05-12  KH trung han 2016-2020 - Liem Thinh edited (1)" xfId="85"/>
    <cellStyle name="_BC thuc hien KH 2009_BC Tai co cau (bieu TH)" xfId="86"/>
    <cellStyle name="_BC thuc hien KH 2009_BC Tai co cau (bieu TH)_05-12  KH trung han 2016-2020 - Liem Thinh edited" xfId="87"/>
    <cellStyle name="_BC thuc hien KH 2009_BC Tai co cau (bieu TH)_Copy of 05-12  KH trung han 2016-2020 - Liem Thinh edited (1)" xfId="88"/>
    <cellStyle name="_BC thuc hien KH 2009_DK 2014-2015 final" xfId="89"/>
    <cellStyle name="_BC thuc hien KH 2009_DK 2014-2015 final_05-12  KH trung han 2016-2020 - Liem Thinh edited" xfId="90"/>
    <cellStyle name="_BC thuc hien KH 2009_DK 2014-2015 final_Copy of 05-12  KH trung han 2016-2020 - Liem Thinh edited (1)" xfId="91"/>
    <cellStyle name="_BC thuc hien KH 2009_DK 2014-2015 new" xfId="92"/>
    <cellStyle name="_BC thuc hien KH 2009_DK 2014-2015 new_05-12  KH trung han 2016-2020 - Liem Thinh edited" xfId="93"/>
    <cellStyle name="_BC thuc hien KH 2009_DK 2014-2015 new_Copy of 05-12  KH trung han 2016-2020 - Liem Thinh edited (1)" xfId="94"/>
    <cellStyle name="_BC thuc hien KH 2009_DK KH CBDT 2014 11-11-2013" xfId="95"/>
    <cellStyle name="_BC thuc hien KH 2009_DK KH CBDT 2014 11-11-2013(1)" xfId="96"/>
    <cellStyle name="_BC thuc hien KH 2009_DK KH CBDT 2014 11-11-2013(1)_05-12  KH trung han 2016-2020 - Liem Thinh edited" xfId="97"/>
    <cellStyle name="_BC thuc hien KH 2009_DK KH CBDT 2014 11-11-2013(1)_Copy of 05-12  KH trung han 2016-2020 - Liem Thinh edited (1)" xfId="98"/>
    <cellStyle name="_BC thuc hien KH 2009_DK KH CBDT 2014 11-11-2013_05-12  KH trung han 2016-2020 - Liem Thinh edited" xfId="99"/>
    <cellStyle name="_BC thuc hien KH 2009_DK KH CBDT 2014 11-11-2013_Copy of 05-12  KH trung han 2016-2020 - Liem Thinh edited (1)" xfId="100"/>
    <cellStyle name="_BC thuc hien KH 2009_KH 2011-2015" xfId="101"/>
    <cellStyle name="_BC thuc hien KH 2009_tai co cau dau tu (tong hop)1" xfId="102"/>
    <cellStyle name="_BEN TRE" xfId="103"/>
    <cellStyle name="_Bieu mau cong trinh khoi cong moi 3-4" xfId="104"/>
    <cellStyle name="_Bieu Tay Nam Bo 25-11" xfId="105"/>
    <cellStyle name="_Bieu3ODA" xfId="106"/>
    <cellStyle name="_Bieu3ODA_1" xfId="107"/>
    <cellStyle name="_Bieu4HTMT" xfId="108"/>
    <cellStyle name="_Bieu4HTMT_!1 1 bao cao giao KH ve HTCMT vung TNB   12-12-2011" xfId="109"/>
    <cellStyle name="_Bieu4HTMT_KH TPCP vung TNB (03-1-2012)" xfId="110"/>
    <cellStyle name="_Book1" xfId="111"/>
    <cellStyle name="_Book1 2" xfId="112"/>
    <cellStyle name="_Book1_!1 1 bao cao giao KH ve HTCMT vung TNB   12-12-2011" xfId="113"/>
    <cellStyle name="_Book1_1" xfId="114"/>
    <cellStyle name="_Book1_BC-QT-WB-dthao" xfId="115"/>
    <cellStyle name="_Book1_BC-QT-WB-dthao_05-12  KH trung han 2016-2020 - Liem Thinh edited" xfId="116"/>
    <cellStyle name="_Book1_BC-QT-WB-dthao_Copy of 05-12  KH trung han 2016-2020 - Liem Thinh edited (1)" xfId="117"/>
    <cellStyle name="_Book1_BC-QT-WB-dthao_KH TPCP 2016-2020 (tong hop)" xfId="118"/>
    <cellStyle name="_Book1_Bieu3ODA" xfId="119"/>
    <cellStyle name="_Book1_Bieu4HTMT" xfId="120"/>
    <cellStyle name="_Book1_Bieu4HTMT_!1 1 bao cao giao KH ve HTCMT vung TNB   12-12-2011" xfId="121"/>
    <cellStyle name="_Book1_Bieu4HTMT_KH TPCP vung TNB (03-1-2012)" xfId="122"/>
    <cellStyle name="_Book1_bo sung von KCH nam 2010 va Du an tre kho khan" xfId="123"/>
    <cellStyle name="_Book1_bo sung von KCH nam 2010 va Du an tre kho khan_!1 1 bao cao giao KH ve HTCMT vung TNB   12-12-2011" xfId="124"/>
    <cellStyle name="_Book1_bo sung von KCH nam 2010 va Du an tre kho khan_KH TPCP vung TNB (03-1-2012)" xfId="125"/>
    <cellStyle name="_Book1_cong hang rao" xfId="126"/>
    <cellStyle name="_Book1_cong hang rao_!1 1 bao cao giao KH ve HTCMT vung TNB   12-12-2011" xfId="127"/>
    <cellStyle name="_Book1_cong hang rao_KH TPCP vung TNB (03-1-2012)" xfId="128"/>
    <cellStyle name="_Book1_danh muc chuan bi dau tu 2011 ngay 07-6-2011" xfId="129"/>
    <cellStyle name="_Book1_danh muc chuan bi dau tu 2011 ngay 07-6-2011_!1 1 bao cao giao KH ve HTCMT vung TNB   12-12-2011" xfId="130"/>
    <cellStyle name="_Book1_danh muc chuan bi dau tu 2011 ngay 07-6-2011_KH TPCP vung TNB (03-1-2012)" xfId="131"/>
    <cellStyle name="_Book1_Danh muc pbo nguon von XSKT, XDCB nam 2009 chuyen qua nam 2010" xfId="132"/>
    <cellStyle name="_Book1_Danh muc pbo nguon von XSKT, XDCB nam 2009 chuyen qua nam 2010_!1 1 bao cao giao KH ve HTCMT vung TNB   12-12-2011" xfId="133"/>
    <cellStyle name="_Book1_Danh muc pbo nguon von XSKT, XDCB nam 2009 chuyen qua nam 2010_KH TPCP vung TNB (03-1-2012)" xfId="134"/>
    <cellStyle name="_Book1_dieu chinh KH 2011 ngay 26-5-2011111" xfId="135"/>
    <cellStyle name="_Book1_dieu chinh KH 2011 ngay 26-5-2011111_!1 1 bao cao giao KH ve HTCMT vung TNB   12-12-2011" xfId="136"/>
    <cellStyle name="_Book1_dieu chinh KH 2011 ngay 26-5-2011111_KH TPCP vung TNB (03-1-2012)" xfId="137"/>
    <cellStyle name="_Book1_DS KCH PHAN BO VON NSDP NAM 2010" xfId="138"/>
    <cellStyle name="_Book1_DS KCH PHAN BO VON NSDP NAM 2010_!1 1 bao cao giao KH ve HTCMT vung TNB   12-12-2011" xfId="139"/>
    <cellStyle name="_Book1_DS KCH PHAN BO VON NSDP NAM 2010_KH TPCP vung TNB (03-1-2012)" xfId="140"/>
    <cellStyle name="_Book1_giao KH 2011 ngay 10-12-2010" xfId="141"/>
    <cellStyle name="_Book1_giao KH 2011 ngay 10-12-2010_!1 1 bao cao giao KH ve HTCMT vung TNB   12-12-2011" xfId="142"/>
    <cellStyle name="_Book1_giao KH 2011 ngay 10-12-2010_KH TPCP vung TNB (03-1-2012)" xfId="143"/>
    <cellStyle name="_Book1_IN" xfId="144"/>
    <cellStyle name="_Book1_kien giang 2" xfId="148"/>
    <cellStyle name="_Book1_Kh ql62 (2010) 11-09" xfId="145"/>
    <cellStyle name="_Book1_KH TPCP vung TNB (03-1-2012)" xfId="146"/>
    <cellStyle name="_Book1_Khung 2012" xfId="147"/>
    <cellStyle name="_Book1_phu luc tong ket tinh hinh TH giai doan 03-10 (ngay 30)" xfId="149"/>
    <cellStyle name="_Book1_phu luc tong ket tinh hinh TH giai doan 03-10 (ngay 30)_!1 1 bao cao giao KH ve HTCMT vung TNB   12-12-2011" xfId="150"/>
    <cellStyle name="_Book1_phu luc tong ket tinh hinh TH giai doan 03-10 (ngay 30)_KH TPCP vung TNB (03-1-2012)" xfId="151"/>
    <cellStyle name="_C.cong+B.luong-Sanluong" xfId="152"/>
    <cellStyle name="_cong hang rao" xfId="153"/>
    <cellStyle name="_dien chieu sang" xfId="154"/>
    <cellStyle name="_DK KH 2009" xfId="155"/>
    <cellStyle name="_DK KH 2009_15_10_2013 BC nhu cau von doi ung ODA (2014-2016) ngay 15102013 Sua" xfId="156"/>
    <cellStyle name="_DK KH 2009_BC nhu cau von doi ung ODA nganh NN (BKH)" xfId="157"/>
    <cellStyle name="_DK KH 2009_BC nhu cau von doi ung ODA nganh NN (BKH)_05-12  KH trung han 2016-2020 - Liem Thinh edited" xfId="158"/>
    <cellStyle name="_DK KH 2009_BC nhu cau von doi ung ODA nganh NN (BKH)_Copy of 05-12  KH trung han 2016-2020 - Liem Thinh edited (1)" xfId="159"/>
    <cellStyle name="_DK KH 2009_BC Tai co cau (bieu TH)" xfId="160"/>
    <cellStyle name="_DK KH 2009_BC Tai co cau (bieu TH)_05-12  KH trung han 2016-2020 - Liem Thinh edited" xfId="161"/>
    <cellStyle name="_DK KH 2009_BC Tai co cau (bieu TH)_Copy of 05-12  KH trung han 2016-2020 - Liem Thinh edited (1)" xfId="162"/>
    <cellStyle name="_DK KH 2009_DK 2014-2015 final" xfId="163"/>
    <cellStyle name="_DK KH 2009_DK 2014-2015 final_05-12  KH trung han 2016-2020 - Liem Thinh edited" xfId="164"/>
    <cellStyle name="_DK KH 2009_DK 2014-2015 final_Copy of 05-12  KH trung han 2016-2020 - Liem Thinh edited (1)" xfId="165"/>
    <cellStyle name="_DK KH 2009_DK 2014-2015 new" xfId="166"/>
    <cellStyle name="_DK KH 2009_DK 2014-2015 new_05-12  KH trung han 2016-2020 - Liem Thinh edited" xfId="167"/>
    <cellStyle name="_DK KH 2009_DK 2014-2015 new_Copy of 05-12  KH trung han 2016-2020 - Liem Thinh edited (1)" xfId="168"/>
    <cellStyle name="_DK KH 2009_DK KH CBDT 2014 11-11-2013" xfId="169"/>
    <cellStyle name="_DK KH 2009_DK KH CBDT 2014 11-11-2013(1)" xfId="170"/>
    <cellStyle name="_DK KH 2009_DK KH CBDT 2014 11-11-2013(1)_05-12  KH trung han 2016-2020 - Liem Thinh edited" xfId="171"/>
    <cellStyle name="_DK KH 2009_DK KH CBDT 2014 11-11-2013(1)_Copy of 05-12  KH trung han 2016-2020 - Liem Thinh edited (1)" xfId="172"/>
    <cellStyle name="_DK KH 2009_DK KH CBDT 2014 11-11-2013_05-12  KH trung han 2016-2020 - Liem Thinh edited" xfId="173"/>
    <cellStyle name="_DK KH 2009_DK KH CBDT 2014 11-11-2013_Copy of 05-12  KH trung han 2016-2020 - Liem Thinh edited (1)" xfId="174"/>
    <cellStyle name="_DK KH 2009_KH 2011-2015" xfId="175"/>
    <cellStyle name="_DK KH 2009_tai co cau dau tu (tong hop)1" xfId="176"/>
    <cellStyle name="_DK KH 2010" xfId="177"/>
    <cellStyle name="_DK KH 2010 (BKH)" xfId="178"/>
    <cellStyle name="_DK KH 2010_15_10_2013 BC nhu cau von doi ung ODA (2014-2016) ngay 15102013 Sua" xfId="179"/>
    <cellStyle name="_DK KH 2010_BC nhu cau von doi ung ODA nganh NN (BKH)" xfId="180"/>
    <cellStyle name="_DK KH 2010_BC nhu cau von doi ung ODA nganh NN (BKH)_05-12  KH trung han 2016-2020 - Liem Thinh edited" xfId="181"/>
    <cellStyle name="_DK KH 2010_BC nhu cau von doi ung ODA nganh NN (BKH)_Copy of 05-12  KH trung han 2016-2020 - Liem Thinh edited (1)" xfId="182"/>
    <cellStyle name="_DK KH 2010_BC Tai co cau (bieu TH)" xfId="183"/>
    <cellStyle name="_DK KH 2010_BC Tai co cau (bieu TH)_05-12  KH trung han 2016-2020 - Liem Thinh edited" xfId="184"/>
    <cellStyle name="_DK KH 2010_BC Tai co cau (bieu TH)_Copy of 05-12  KH trung han 2016-2020 - Liem Thinh edited (1)" xfId="185"/>
    <cellStyle name="_DK KH 2010_DK 2014-2015 final" xfId="186"/>
    <cellStyle name="_DK KH 2010_DK 2014-2015 final_05-12  KH trung han 2016-2020 - Liem Thinh edited" xfId="187"/>
    <cellStyle name="_DK KH 2010_DK 2014-2015 final_Copy of 05-12  KH trung han 2016-2020 - Liem Thinh edited (1)" xfId="188"/>
    <cellStyle name="_DK KH 2010_DK 2014-2015 new" xfId="189"/>
    <cellStyle name="_DK KH 2010_DK 2014-2015 new_05-12  KH trung han 2016-2020 - Liem Thinh edited" xfId="190"/>
    <cellStyle name="_DK KH 2010_DK 2014-2015 new_Copy of 05-12  KH trung han 2016-2020 - Liem Thinh edited (1)" xfId="191"/>
    <cellStyle name="_DK KH 2010_DK KH CBDT 2014 11-11-2013" xfId="192"/>
    <cellStyle name="_DK KH 2010_DK KH CBDT 2014 11-11-2013(1)" xfId="193"/>
    <cellStyle name="_DK KH 2010_DK KH CBDT 2014 11-11-2013(1)_05-12  KH trung han 2016-2020 - Liem Thinh edited" xfId="194"/>
    <cellStyle name="_DK KH 2010_DK KH CBDT 2014 11-11-2013(1)_Copy of 05-12  KH trung han 2016-2020 - Liem Thinh edited (1)" xfId="195"/>
    <cellStyle name="_DK KH 2010_DK KH CBDT 2014 11-11-2013_05-12  KH trung han 2016-2020 - Liem Thinh edited" xfId="196"/>
    <cellStyle name="_DK KH 2010_DK KH CBDT 2014 11-11-2013_Copy of 05-12  KH trung han 2016-2020 - Liem Thinh edited (1)" xfId="197"/>
    <cellStyle name="_DK KH 2010_KH 2011-2015" xfId="198"/>
    <cellStyle name="_DK KH 2010_tai co cau dau tu (tong hop)1" xfId="199"/>
    <cellStyle name="_DK TPCP 2010" xfId="200"/>
    <cellStyle name="_DO-D1500-KHONG CO TRONG DT" xfId="201"/>
    <cellStyle name="_Dong Thap" xfId="202"/>
    <cellStyle name="_Duyet TK thay đôi" xfId="203"/>
    <cellStyle name="_Duyet TK thay đôi_!1 1 bao cao giao KH ve HTCMT vung TNB   12-12-2011" xfId="204"/>
    <cellStyle name="_Duyet TK thay đôi_Bieu4HTMT" xfId="205"/>
    <cellStyle name="_Duyet TK thay đôi_Bieu4HTMT_!1 1 bao cao giao KH ve HTCMT vung TNB   12-12-2011" xfId="206"/>
    <cellStyle name="_Duyet TK thay đôi_Bieu4HTMT_KH TPCP vung TNB (03-1-2012)" xfId="207"/>
    <cellStyle name="_Duyet TK thay đôi_KH TPCP vung TNB (03-1-2012)" xfId="208"/>
    <cellStyle name="_GOITHAUSO2" xfId="209"/>
    <cellStyle name="_GOITHAUSO3" xfId="210"/>
    <cellStyle name="_GOITHAUSO4" xfId="211"/>
    <cellStyle name="_GTGT 2003" xfId="212"/>
    <cellStyle name="_Gui VU KH 5-5-09" xfId="213"/>
    <cellStyle name="_Gui VU KH 5-5-09_05-12  KH trung han 2016-2020 - Liem Thinh edited" xfId="214"/>
    <cellStyle name="_Gui VU KH 5-5-09_Copy of 05-12  KH trung han 2016-2020 - Liem Thinh edited (1)" xfId="215"/>
    <cellStyle name="_Gui VU KH 5-5-09_KH TPCP 2016-2020 (tong hop)" xfId="216"/>
    <cellStyle name="_HaHoa_TDT_DienCSang" xfId="217"/>
    <cellStyle name="_HaHoa19-5-07" xfId="218"/>
    <cellStyle name="_IN" xfId="219"/>
    <cellStyle name="_IN_!1 1 bao cao giao KH ve HTCMT vung TNB   12-12-2011" xfId="220"/>
    <cellStyle name="_IN_KH TPCP vung TNB (03-1-2012)" xfId="221"/>
    <cellStyle name="_KE KHAI THUE GTGT 2004" xfId="222"/>
    <cellStyle name="_KE KHAI THUE GTGT 2004_BCTC2004" xfId="223"/>
    <cellStyle name="_x0001__kien giang 2" xfId="253"/>
    <cellStyle name="_KT (2)" xfId="254"/>
    <cellStyle name="_KT (2) 2" xfId="255"/>
    <cellStyle name="_KT (2)_05-12  KH trung han 2016-2020 - Liem Thinh edited" xfId="256"/>
    <cellStyle name="_KT (2)_1" xfId="257"/>
    <cellStyle name="_KT (2)_1 2" xfId="258"/>
    <cellStyle name="_KT (2)_1_05-12  KH trung han 2016-2020 - Liem Thinh edited" xfId="259"/>
    <cellStyle name="_KT (2)_1_Copy of 05-12  KH trung han 2016-2020 - Liem Thinh edited (1)" xfId="260"/>
    <cellStyle name="_KT (2)_1_KH TPCP 2016-2020 (tong hop)" xfId="261"/>
    <cellStyle name="_KT (2)_1_Lora-tungchau" xfId="262"/>
    <cellStyle name="_KT (2)_1_Lora-tungchau 2" xfId="263"/>
    <cellStyle name="_KT (2)_1_Lora-tungchau_05-12  KH trung han 2016-2020 - Liem Thinh edited" xfId="264"/>
    <cellStyle name="_KT (2)_1_Lora-tungchau_Copy of 05-12  KH trung han 2016-2020 - Liem Thinh edited (1)" xfId="265"/>
    <cellStyle name="_KT (2)_1_Lora-tungchau_KH TPCP 2016-2020 (tong hop)" xfId="266"/>
    <cellStyle name="_KT (2)_1_Qt-HT3PQ1(CauKho)" xfId="267"/>
    <cellStyle name="_KT (2)_2" xfId="268"/>
    <cellStyle name="_KT (2)_2_TG-TH" xfId="269"/>
    <cellStyle name="_KT (2)_2_TG-TH 2" xfId="270"/>
    <cellStyle name="_KT (2)_2_TG-TH_05-12  KH trung han 2016-2020 - Liem Thinh edited" xfId="271"/>
    <cellStyle name="_KT (2)_2_TG-TH_ApGiaVatTu_cayxanh_latgach" xfId="272"/>
    <cellStyle name="_KT (2)_2_TG-TH_BANG TONG HOP TINH HINH THANH QUYET TOAN (MOI I)" xfId="273"/>
    <cellStyle name="_KT (2)_2_TG-TH_BAO CAO KLCT PT2000" xfId="274"/>
    <cellStyle name="_KT (2)_2_TG-TH_BAO CAO PT2000" xfId="275"/>
    <cellStyle name="_KT (2)_2_TG-TH_BAO CAO PT2000_Book1" xfId="276"/>
    <cellStyle name="_KT (2)_2_TG-TH_Bao cao XDCB 2001 - T11 KH dieu chinh 20-11-THAI" xfId="277"/>
    <cellStyle name="_KT (2)_2_TG-TH_BAO GIA NGAY 24-10-08 (co dam)" xfId="278"/>
    <cellStyle name="_KT (2)_2_TG-TH_BC  NAM 2007" xfId="279"/>
    <cellStyle name="_KT (2)_2_TG-TH_BC CV 6403 BKHĐT" xfId="280"/>
    <cellStyle name="_KT (2)_2_TG-TH_BC NQ11-CP - chinh sua lai" xfId="281"/>
    <cellStyle name="_KT (2)_2_TG-TH_BC NQ11-CP-Quynh sau bieu so3" xfId="282"/>
    <cellStyle name="_KT (2)_2_TG-TH_BC_NQ11-CP_-_Thao_sua_lai" xfId="283"/>
    <cellStyle name="_KT (2)_2_TG-TH_Bieu mau cong trinh khoi cong moi 3-4" xfId="284"/>
    <cellStyle name="_KT (2)_2_TG-TH_Bieu3ODA" xfId="285"/>
    <cellStyle name="_KT (2)_2_TG-TH_Bieu3ODA_1" xfId="286"/>
    <cellStyle name="_KT (2)_2_TG-TH_Bieu4HTMT" xfId="287"/>
    <cellStyle name="_KT (2)_2_TG-TH_bo sung von KCH nam 2010 va Du an tre kho khan" xfId="288"/>
    <cellStyle name="_KT (2)_2_TG-TH_Book1" xfId="289"/>
    <cellStyle name="_KT (2)_2_TG-TH_Book1 2" xfId="290"/>
    <cellStyle name="_KT (2)_2_TG-TH_Book1_1" xfId="291"/>
    <cellStyle name="_KT (2)_2_TG-TH_Book1_1 2" xfId="292"/>
    <cellStyle name="_KT (2)_2_TG-TH_Book1_1_BC CV 6403 BKHĐT" xfId="293"/>
    <cellStyle name="_KT (2)_2_TG-TH_Book1_1_Bieu mau cong trinh khoi cong moi 3-4" xfId="294"/>
    <cellStyle name="_KT (2)_2_TG-TH_Book1_1_Bieu3ODA" xfId="295"/>
    <cellStyle name="_KT (2)_2_TG-TH_Book1_1_Bieu4HTMT" xfId="296"/>
    <cellStyle name="_KT (2)_2_TG-TH_Book1_1_Book1" xfId="297"/>
    <cellStyle name="_KT (2)_2_TG-TH_Book1_1_Luy ke von ung nam 2011 -Thoa gui ngay 12-8-2012" xfId="298"/>
    <cellStyle name="_KT (2)_2_TG-TH_Book1_2" xfId="299"/>
    <cellStyle name="_KT (2)_2_TG-TH_Book1_2 2" xfId="300"/>
    <cellStyle name="_KT (2)_2_TG-TH_Book1_2_BC CV 6403 BKHĐT" xfId="301"/>
    <cellStyle name="_KT (2)_2_TG-TH_Book1_2_Bieu3ODA" xfId="302"/>
    <cellStyle name="_KT (2)_2_TG-TH_Book1_2_Luy ke von ung nam 2011 -Thoa gui ngay 12-8-2012" xfId="303"/>
    <cellStyle name="_KT (2)_2_TG-TH_Book1_3" xfId="304"/>
    <cellStyle name="_KT (2)_2_TG-TH_Book1_3 2" xfId="305"/>
    <cellStyle name="_KT (2)_2_TG-TH_Book1_BC CV 6403 BKHĐT" xfId="306"/>
    <cellStyle name="_KT (2)_2_TG-TH_Book1_Bieu mau cong trinh khoi cong moi 3-4" xfId="307"/>
    <cellStyle name="_KT (2)_2_TG-TH_Book1_Bieu3ODA" xfId="308"/>
    <cellStyle name="_KT (2)_2_TG-TH_Book1_Bieu4HTMT" xfId="309"/>
    <cellStyle name="_KT (2)_2_TG-TH_Book1_bo sung von KCH nam 2010 va Du an tre kho khan" xfId="310"/>
    <cellStyle name="_KT (2)_2_TG-TH_Book1_Book1" xfId="311"/>
    <cellStyle name="_KT (2)_2_TG-TH_Book1_danh muc chuan bi dau tu 2011 ngay 07-6-2011" xfId="312"/>
    <cellStyle name="_KT (2)_2_TG-TH_Book1_Danh muc pbo nguon von XSKT, XDCB nam 2009 chuyen qua nam 2010" xfId="313"/>
    <cellStyle name="_KT (2)_2_TG-TH_Book1_dieu chinh KH 2011 ngay 26-5-2011111" xfId="314"/>
    <cellStyle name="_KT (2)_2_TG-TH_Book1_DS KCH PHAN BO VON NSDP NAM 2010" xfId="315"/>
    <cellStyle name="_KT (2)_2_TG-TH_Book1_giao KH 2011 ngay 10-12-2010" xfId="316"/>
    <cellStyle name="_KT (2)_2_TG-TH_Book1_Luy ke von ung nam 2011 -Thoa gui ngay 12-8-2012" xfId="317"/>
    <cellStyle name="_KT (2)_2_TG-TH_CAU Khanh Nam(Thi Cong)" xfId="318"/>
    <cellStyle name="_KT (2)_2_TG-TH_CoCauPhi (version 1)" xfId="320"/>
    <cellStyle name="_KT (2)_2_TG-TH_Copy of 05-12  KH trung han 2016-2020 - Liem Thinh edited (1)" xfId="321"/>
    <cellStyle name="_KT (2)_2_TG-TH_ChiHuong_ApGia" xfId="319"/>
    <cellStyle name="_KT (2)_2_TG-TH_danh muc chuan bi dau tu 2011 ngay 07-6-2011" xfId="322"/>
    <cellStyle name="_KT (2)_2_TG-TH_Danh muc pbo nguon von XSKT, XDCB nam 2009 chuyen qua nam 2010" xfId="323"/>
    <cellStyle name="_KT (2)_2_TG-TH_DAU NOI PL-CL TAI PHU LAMHC" xfId="324"/>
    <cellStyle name="_KT (2)_2_TG-TH_dieu chinh KH 2011 ngay 26-5-2011111" xfId="325"/>
    <cellStyle name="_KT (2)_2_TG-TH_DS KCH PHAN BO VON NSDP NAM 2010" xfId="326"/>
    <cellStyle name="_KT (2)_2_TG-TH_DTCDT MR.2N110.HOCMON.TDTOAN.CCUNG" xfId="327"/>
    <cellStyle name="_KT (2)_2_TG-TH_DU TRU VAT TU" xfId="328"/>
    <cellStyle name="_KT (2)_2_TG-TH_GTGT 2003" xfId="330"/>
    <cellStyle name="_KT (2)_2_TG-TH_giao KH 2011 ngay 10-12-2010" xfId="329"/>
    <cellStyle name="_KT (2)_2_TG-TH_KE KHAI THUE GTGT 2004" xfId="331"/>
    <cellStyle name="_KT (2)_2_TG-TH_KE KHAI THUE GTGT 2004_BCTC2004" xfId="332"/>
    <cellStyle name="_KT (2)_2_TG-TH_kien giang 2" xfId="335"/>
    <cellStyle name="_KT (2)_2_TG-TH_KH TPCP 2016-2020 (tong hop)" xfId="333"/>
    <cellStyle name="_KT (2)_2_TG-TH_KH TPCP vung TNB (03-1-2012)" xfId="334"/>
    <cellStyle name="_KT (2)_2_TG-TH_Lora-tungchau" xfId="336"/>
    <cellStyle name="_KT (2)_2_TG-TH_Luy ke von ung nam 2011 -Thoa gui ngay 12-8-2012" xfId="337"/>
    <cellStyle name="_KT (2)_2_TG-TH_N-X-T-04" xfId="339"/>
    <cellStyle name="_KT (2)_2_TG-TH_NhanCong" xfId="338"/>
    <cellStyle name="_KT (2)_2_TG-TH_PGIA-phieu tham tra Kho bac" xfId="340"/>
    <cellStyle name="_KT (2)_2_TG-TH_PT02-02" xfId="342"/>
    <cellStyle name="_KT (2)_2_TG-TH_PT02-02_Book1" xfId="343"/>
    <cellStyle name="_KT (2)_2_TG-TH_PT02-03" xfId="344"/>
    <cellStyle name="_KT (2)_2_TG-TH_PT02-03_Book1" xfId="345"/>
    <cellStyle name="_KT (2)_2_TG-TH_phu luc tong ket tinh hinh TH giai doan 03-10 (ngay 30)" xfId="341"/>
    <cellStyle name="_KT (2)_2_TG-TH_Qt-HT3PQ1(CauKho)" xfId="346"/>
    <cellStyle name="_KT (2)_2_TG-TH_Sheet1" xfId="347"/>
    <cellStyle name="_KT (2)_2_TG-TH_TK152-04" xfId="348"/>
    <cellStyle name="_KT (2)_2_TG-TH_ÿÿÿÿÿ" xfId="349"/>
    <cellStyle name="_KT (2)_2_TG-TH_ÿÿÿÿÿ_Bieu mau cong trinh khoi cong moi 3-4" xfId="350"/>
    <cellStyle name="_KT (2)_2_TG-TH_ÿÿÿÿÿ_Bieu3ODA" xfId="351"/>
    <cellStyle name="_KT (2)_2_TG-TH_ÿÿÿÿÿ_Bieu4HTMT" xfId="352"/>
    <cellStyle name="_KT (2)_2_TG-TH_ÿÿÿÿÿ_kien giang 2" xfId="354"/>
    <cellStyle name="_KT (2)_2_TG-TH_ÿÿÿÿÿ_KH TPCP vung TNB (03-1-2012)" xfId="353"/>
    <cellStyle name="_KT (2)_3" xfId="355"/>
    <cellStyle name="_KT (2)_3_TG-TH" xfId="356"/>
    <cellStyle name="_KT (2)_3_TG-TH 2" xfId="357"/>
    <cellStyle name="_KT (2)_3_TG-TH_05-12  KH trung han 2016-2020 - Liem Thinh edited" xfId="358"/>
    <cellStyle name="_KT (2)_3_TG-TH_BC  NAM 2007" xfId="359"/>
    <cellStyle name="_KT (2)_3_TG-TH_Bieu mau cong trinh khoi cong moi 3-4" xfId="360"/>
    <cellStyle name="_KT (2)_3_TG-TH_Bieu3ODA" xfId="361"/>
    <cellStyle name="_KT (2)_3_TG-TH_Bieu3ODA_1" xfId="362"/>
    <cellStyle name="_KT (2)_3_TG-TH_Bieu4HTMT" xfId="363"/>
    <cellStyle name="_KT (2)_3_TG-TH_bo sung von KCH nam 2010 va Du an tre kho khan" xfId="364"/>
    <cellStyle name="_KT (2)_3_TG-TH_Book1" xfId="365"/>
    <cellStyle name="_KT (2)_3_TG-TH_Book1 2" xfId="366"/>
    <cellStyle name="_KT (2)_3_TG-TH_Book1_BC-QT-WB-dthao" xfId="367"/>
    <cellStyle name="_KT (2)_3_TG-TH_Book1_BC-QT-WB-dthao_05-12  KH trung han 2016-2020 - Liem Thinh edited" xfId="368"/>
    <cellStyle name="_KT (2)_3_TG-TH_Book1_BC-QT-WB-dthao_Copy of 05-12  KH trung han 2016-2020 - Liem Thinh edited (1)" xfId="369"/>
    <cellStyle name="_KT (2)_3_TG-TH_Book1_BC-QT-WB-dthao_KH TPCP 2016-2020 (tong hop)" xfId="370"/>
    <cellStyle name="_KT (2)_3_TG-TH_Book1_kien giang 2" xfId="372"/>
    <cellStyle name="_KT (2)_3_TG-TH_Book1_KH TPCP vung TNB (03-1-2012)" xfId="371"/>
    <cellStyle name="_KT (2)_3_TG-TH_Copy of 05-12  KH trung han 2016-2020 - Liem Thinh edited (1)" xfId="373"/>
    <cellStyle name="_KT (2)_3_TG-TH_danh muc chuan bi dau tu 2011 ngay 07-6-2011" xfId="374"/>
    <cellStyle name="_KT (2)_3_TG-TH_Danh muc pbo nguon von XSKT, XDCB nam 2009 chuyen qua nam 2010" xfId="375"/>
    <cellStyle name="_KT (2)_3_TG-TH_dieu chinh KH 2011 ngay 26-5-2011111" xfId="376"/>
    <cellStyle name="_KT (2)_3_TG-TH_DS KCH PHAN BO VON NSDP NAM 2010" xfId="377"/>
    <cellStyle name="_KT (2)_3_TG-TH_GTGT 2003" xfId="379"/>
    <cellStyle name="_KT (2)_3_TG-TH_giao KH 2011 ngay 10-12-2010" xfId="378"/>
    <cellStyle name="_KT (2)_3_TG-TH_KE KHAI THUE GTGT 2004" xfId="380"/>
    <cellStyle name="_KT (2)_3_TG-TH_KE KHAI THUE GTGT 2004_BCTC2004" xfId="381"/>
    <cellStyle name="_KT (2)_3_TG-TH_kien giang 2" xfId="384"/>
    <cellStyle name="_KT (2)_3_TG-TH_KH TPCP 2016-2020 (tong hop)" xfId="382"/>
    <cellStyle name="_KT (2)_3_TG-TH_KH TPCP vung TNB (03-1-2012)" xfId="383"/>
    <cellStyle name="_KT (2)_3_TG-TH_Lora-tungchau" xfId="385"/>
    <cellStyle name="_KT (2)_3_TG-TH_Lora-tungchau 2" xfId="386"/>
    <cellStyle name="_KT (2)_3_TG-TH_Lora-tungchau_05-12  KH trung han 2016-2020 - Liem Thinh edited" xfId="387"/>
    <cellStyle name="_KT (2)_3_TG-TH_Lora-tungchau_Copy of 05-12  KH trung han 2016-2020 - Liem Thinh edited (1)" xfId="388"/>
    <cellStyle name="_KT (2)_3_TG-TH_Lora-tungchau_KH TPCP 2016-2020 (tong hop)" xfId="389"/>
    <cellStyle name="_KT (2)_3_TG-TH_N-X-T-04" xfId="390"/>
    <cellStyle name="_KT (2)_3_TG-TH_PERSONAL" xfId="391"/>
    <cellStyle name="_KT (2)_3_TG-TH_PERSONAL_BC CV 6403 BKHĐT" xfId="392"/>
    <cellStyle name="_KT (2)_3_TG-TH_PERSONAL_Bieu mau cong trinh khoi cong moi 3-4" xfId="393"/>
    <cellStyle name="_KT (2)_3_TG-TH_PERSONAL_Bieu3ODA" xfId="394"/>
    <cellStyle name="_KT (2)_3_TG-TH_PERSONAL_Bieu4HTMT" xfId="395"/>
    <cellStyle name="_KT (2)_3_TG-TH_PERSONAL_Book1" xfId="396"/>
    <cellStyle name="_KT (2)_3_TG-TH_PERSONAL_Book1 2" xfId="397"/>
    <cellStyle name="_KT (2)_3_TG-TH_PERSONAL_HTQ.8 GD1" xfId="398"/>
    <cellStyle name="_KT (2)_3_TG-TH_PERSONAL_HTQ.8 GD1_05-12  KH trung han 2016-2020 - Liem Thinh edited" xfId="399"/>
    <cellStyle name="_KT (2)_3_TG-TH_PERSONAL_HTQ.8 GD1_Copy of 05-12  KH trung han 2016-2020 - Liem Thinh edited (1)" xfId="400"/>
    <cellStyle name="_KT (2)_3_TG-TH_PERSONAL_HTQ.8 GD1_KH TPCP 2016-2020 (tong hop)" xfId="401"/>
    <cellStyle name="_KT (2)_3_TG-TH_PERSONAL_Luy ke von ung nam 2011 -Thoa gui ngay 12-8-2012" xfId="402"/>
    <cellStyle name="_KT (2)_3_TG-TH_PERSONAL_Tong hop KHCB 2001" xfId="403"/>
    <cellStyle name="_KT (2)_3_TG-TH_Qt-HT3PQ1(CauKho)" xfId="404"/>
    <cellStyle name="_KT (2)_3_TG-TH_TK152-04" xfId="405"/>
    <cellStyle name="_KT (2)_3_TG-TH_ÿÿÿÿÿ" xfId="406"/>
    <cellStyle name="_KT (2)_3_TG-TH_ÿÿÿÿÿ_kien giang 2" xfId="408"/>
    <cellStyle name="_KT (2)_3_TG-TH_ÿÿÿÿÿ_KH TPCP vung TNB (03-1-2012)" xfId="407"/>
    <cellStyle name="_KT (2)_4" xfId="409"/>
    <cellStyle name="_KT (2)_4 2" xfId="410"/>
    <cellStyle name="_KT (2)_4_05-12  KH trung han 2016-2020 - Liem Thinh edited" xfId="411"/>
    <cellStyle name="_KT (2)_4_ApGiaVatTu_cayxanh_latgach" xfId="412"/>
    <cellStyle name="_KT (2)_4_BANG TONG HOP TINH HINH THANH QUYET TOAN (MOI I)" xfId="413"/>
    <cellStyle name="_KT (2)_4_BAO CAO KLCT PT2000" xfId="414"/>
    <cellStyle name="_KT (2)_4_BAO CAO PT2000" xfId="415"/>
    <cellStyle name="_KT (2)_4_BAO CAO PT2000_Book1" xfId="416"/>
    <cellStyle name="_KT (2)_4_Bao cao XDCB 2001 - T11 KH dieu chinh 20-11-THAI" xfId="417"/>
    <cellStyle name="_KT (2)_4_BAO GIA NGAY 24-10-08 (co dam)" xfId="418"/>
    <cellStyle name="_KT (2)_4_BC  NAM 2007" xfId="419"/>
    <cellStyle name="_KT (2)_4_BC CV 6403 BKHĐT" xfId="420"/>
    <cellStyle name="_KT (2)_4_BC NQ11-CP - chinh sua lai" xfId="421"/>
    <cellStyle name="_KT (2)_4_BC NQ11-CP-Quynh sau bieu so3" xfId="422"/>
    <cellStyle name="_KT (2)_4_BC_NQ11-CP_-_Thao_sua_lai" xfId="423"/>
    <cellStyle name="_KT (2)_4_Bieu mau cong trinh khoi cong moi 3-4" xfId="424"/>
    <cellStyle name="_KT (2)_4_Bieu3ODA" xfId="425"/>
    <cellStyle name="_KT (2)_4_Bieu3ODA_1" xfId="426"/>
    <cellStyle name="_KT (2)_4_Bieu4HTMT" xfId="427"/>
    <cellStyle name="_KT (2)_4_bo sung von KCH nam 2010 va Du an tre kho khan" xfId="428"/>
    <cellStyle name="_KT (2)_4_Book1" xfId="429"/>
    <cellStyle name="_KT (2)_4_Book1 2" xfId="430"/>
    <cellStyle name="_KT (2)_4_Book1_1" xfId="431"/>
    <cellStyle name="_KT (2)_4_Book1_1 2" xfId="432"/>
    <cellStyle name="_KT (2)_4_Book1_1_BC CV 6403 BKHĐT" xfId="433"/>
    <cellStyle name="_KT (2)_4_Book1_1_Bieu mau cong trinh khoi cong moi 3-4" xfId="434"/>
    <cellStyle name="_KT (2)_4_Book1_1_Bieu3ODA" xfId="435"/>
    <cellStyle name="_KT (2)_4_Book1_1_Bieu4HTMT" xfId="436"/>
    <cellStyle name="_KT (2)_4_Book1_1_Book1" xfId="437"/>
    <cellStyle name="_KT (2)_4_Book1_1_Luy ke von ung nam 2011 -Thoa gui ngay 12-8-2012" xfId="438"/>
    <cellStyle name="_KT (2)_4_Book1_2" xfId="439"/>
    <cellStyle name="_KT (2)_4_Book1_2 2" xfId="440"/>
    <cellStyle name="_KT (2)_4_Book1_2_BC CV 6403 BKHĐT" xfId="441"/>
    <cellStyle name="_KT (2)_4_Book1_2_Bieu3ODA" xfId="442"/>
    <cellStyle name="_KT (2)_4_Book1_2_Luy ke von ung nam 2011 -Thoa gui ngay 12-8-2012" xfId="443"/>
    <cellStyle name="_KT (2)_4_Book1_3" xfId="444"/>
    <cellStyle name="_KT (2)_4_Book1_3 2" xfId="445"/>
    <cellStyle name="_KT (2)_4_Book1_BC CV 6403 BKHĐT" xfId="446"/>
    <cellStyle name="_KT (2)_4_Book1_Bieu mau cong trinh khoi cong moi 3-4" xfId="447"/>
    <cellStyle name="_KT (2)_4_Book1_Bieu3ODA" xfId="448"/>
    <cellStyle name="_KT (2)_4_Book1_Bieu4HTMT" xfId="449"/>
    <cellStyle name="_KT (2)_4_Book1_bo sung von KCH nam 2010 va Du an tre kho khan" xfId="450"/>
    <cellStyle name="_KT (2)_4_Book1_Book1" xfId="451"/>
    <cellStyle name="_KT (2)_4_Book1_danh muc chuan bi dau tu 2011 ngay 07-6-2011" xfId="452"/>
    <cellStyle name="_KT (2)_4_Book1_Danh muc pbo nguon von XSKT, XDCB nam 2009 chuyen qua nam 2010" xfId="453"/>
    <cellStyle name="_KT (2)_4_Book1_dieu chinh KH 2011 ngay 26-5-2011111" xfId="454"/>
    <cellStyle name="_KT (2)_4_Book1_DS KCH PHAN BO VON NSDP NAM 2010" xfId="455"/>
    <cellStyle name="_KT (2)_4_Book1_giao KH 2011 ngay 10-12-2010" xfId="456"/>
    <cellStyle name="_KT (2)_4_Book1_Luy ke von ung nam 2011 -Thoa gui ngay 12-8-2012" xfId="457"/>
    <cellStyle name="_KT (2)_4_CAU Khanh Nam(Thi Cong)" xfId="458"/>
    <cellStyle name="_KT (2)_4_CoCauPhi (version 1)" xfId="460"/>
    <cellStyle name="_KT (2)_4_Copy of 05-12  KH trung han 2016-2020 - Liem Thinh edited (1)" xfId="461"/>
    <cellStyle name="_KT (2)_4_ChiHuong_ApGia" xfId="459"/>
    <cellStyle name="_KT (2)_4_danh muc chuan bi dau tu 2011 ngay 07-6-2011" xfId="462"/>
    <cellStyle name="_KT (2)_4_Danh muc pbo nguon von XSKT, XDCB nam 2009 chuyen qua nam 2010" xfId="463"/>
    <cellStyle name="_KT (2)_4_DAU NOI PL-CL TAI PHU LAMHC" xfId="464"/>
    <cellStyle name="_KT (2)_4_dieu chinh KH 2011 ngay 26-5-2011111" xfId="465"/>
    <cellStyle name="_KT (2)_4_DS KCH PHAN BO VON NSDP NAM 2010" xfId="466"/>
    <cellStyle name="_KT (2)_4_DTCDT MR.2N110.HOCMON.TDTOAN.CCUNG" xfId="467"/>
    <cellStyle name="_KT (2)_4_DU TRU VAT TU" xfId="468"/>
    <cellStyle name="_KT (2)_4_GTGT 2003" xfId="470"/>
    <cellStyle name="_KT (2)_4_giao KH 2011 ngay 10-12-2010" xfId="469"/>
    <cellStyle name="_KT (2)_4_KE KHAI THUE GTGT 2004" xfId="471"/>
    <cellStyle name="_KT (2)_4_KE KHAI THUE GTGT 2004_BCTC2004" xfId="472"/>
    <cellStyle name="_KT (2)_4_kien giang 2" xfId="475"/>
    <cellStyle name="_KT (2)_4_KH TPCP 2016-2020 (tong hop)" xfId="473"/>
    <cellStyle name="_KT (2)_4_KH TPCP vung TNB (03-1-2012)" xfId="474"/>
    <cellStyle name="_KT (2)_4_Lora-tungchau" xfId="476"/>
    <cellStyle name="_KT (2)_4_Luy ke von ung nam 2011 -Thoa gui ngay 12-8-2012" xfId="477"/>
    <cellStyle name="_KT (2)_4_N-X-T-04" xfId="479"/>
    <cellStyle name="_KT (2)_4_NhanCong" xfId="478"/>
    <cellStyle name="_KT (2)_4_PGIA-phieu tham tra Kho bac" xfId="480"/>
    <cellStyle name="_KT (2)_4_PT02-02" xfId="482"/>
    <cellStyle name="_KT (2)_4_PT02-02_Book1" xfId="483"/>
    <cellStyle name="_KT (2)_4_PT02-03" xfId="484"/>
    <cellStyle name="_KT (2)_4_PT02-03_Book1" xfId="485"/>
    <cellStyle name="_KT (2)_4_phu luc tong ket tinh hinh TH giai doan 03-10 (ngay 30)" xfId="481"/>
    <cellStyle name="_KT (2)_4_Qt-HT3PQ1(CauKho)" xfId="486"/>
    <cellStyle name="_KT (2)_4_Sheet1" xfId="487"/>
    <cellStyle name="_KT (2)_4_TG-TH" xfId="488"/>
    <cellStyle name="_KT (2)_4_TK152-04" xfId="489"/>
    <cellStyle name="_KT (2)_4_ÿÿÿÿÿ" xfId="490"/>
    <cellStyle name="_KT (2)_4_ÿÿÿÿÿ_Bieu mau cong trinh khoi cong moi 3-4" xfId="491"/>
    <cellStyle name="_KT (2)_4_ÿÿÿÿÿ_Bieu3ODA" xfId="492"/>
    <cellStyle name="_KT (2)_4_ÿÿÿÿÿ_Bieu4HTMT" xfId="493"/>
    <cellStyle name="_KT (2)_4_ÿÿÿÿÿ_kien giang 2" xfId="495"/>
    <cellStyle name="_KT (2)_4_ÿÿÿÿÿ_KH TPCP vung TNB (03-1-2012)" xfId="494"/>
    <cellStyle name="_KT (2)_5" xfId="496"/>
    <cellStyle name="_KT (2)_5 2" xfId="497"/>
    <cellStyle name="_KT (2)_5_05-12  KH trung han 2016-2020 - Liem Thinh edited" xfId="498"/>
    <cellStyle name="_KT (2)_5_ApGiaVatTu_cayxanh_latgach" xfId="499"/>
    <cellStyle name="_KT (2)_5_BANG TONG HOP TINH HINH THANH QUYET TOAN (MOI I)" xfId="500"/>
    <cellStyle name="_KT (2)_5_BAO CAO KLCT PT2000" xfId="501"/>
    <cellStyle name="_KT (2)_5_BAO CAO PT2000" xfId="502"/>
    <cellStyle name="_KT (2)_5_BAO CAO PT2000_Book1" xfId="503"/>
    <cellStyle name="_KT (2)_5_Bao cao XDCB 2001 - T11 KH dieu chinh 20-11-THAI" xfId="504"/>
    <cellStyle name="_KT (2)_5_BAO GIA NGAY 24-10-08 (co dam)" xfId="505"/>
    <cellStyle name="_KT (2)_5_BC  NAM 2007" xfId="506"/>
    <cellStyle name="_KT (2)_5_BC CV 6403 BKHĐT" xfId="507"/>
    <cellStyle name="_KT (2)_5_BC NQ11-CP - chinh sua lai" xfId="508"/>
    <cellStyle name="_KT (2)_5_BC NQ11-CP-Quynh sau bieu so3" xfId="509"/>
    <cellStyle name="_KT (2)_5_BC_NQ11-CP_-_Thao_sua_lai" xfId="510"/>
    <cellStyle name="_KT (2)_5_Bieu mau cong trinh khoi cong moi 3-4" xfId="511"/>
    <cellStyle name="_KT (2)_5_Bieu3ODA" xfId="512"/>
    <cellStyle name="_KT (2)_5_Bieu3ODA_1" xfId="513"/>
    <cellStyle name="_KT (2)_5_Bieu4HTMT" xfId="514"/>
    <cellStyle name="_KT (2)_5_bo sung von KCH nam 2010 va Du an tre kho khan" xfId="515"/>
    <cellStyle name="_KT (2)_5_Book1" xfId="516"/>
    <cellStyle name="_KT (2)_5_Book1 2" xfId="517"/>
    <cellStyle name="_KT (2)_5_Book1_1" xfId="518"/>
    <cellStyle name="_KT (2)_5_Book1_1 2" xfId="519"/>
    <cellStyle name="_KT (2)_5_Book1_1_BC CV 6403 BKHĐT" xfId="520"/>
    <cellStyle name="_KT (2)_5_Book1_1_Bieu mau cong trinh khoi cong moi 3-4" xfId="521"/>
    <cellStyle name="_KT (2)_5_Book1_1_Bieu3ODA" xfId="522"/>
    <cellStyle name="_KT (2)_5_Book1_1_Bieu4HTMT" xfId="523"/>
    <cellStyle name="_KT (2)_5_Book1_1_Book1" xfId="524"/>
    <cellStyle name="_KT (2)_5_Book1_1_Luy ke von ung nam 2011 -Thoa gui ngay 12-8-2012" xfId="525"/>
    <cellStyle name="_KT (2)_5_Book1_2" xfId="526"/>
    <cellStyle name="_KT (2)_5_Book1_2 2" xfId="527"/>
    <cellStyle name="_KT (2)_5_Book1_2_BC CV 6403 BKHĐT" xfId="528"/>
    <cellStyle name="_KT (2)_5_Book1_2_Bieu3ODA" xfId="529"/>
    <cellStyle name="_KT (2)_5_Book1_2_Luy ke von ung nam 2011 -Thoa gui ngay 12-8-2012" xfId="530"/>
    <cellStyle name="_KT (2)_5_Book1_3" xfId="531"/>
    <cellStyle name="_KT (2)_5_Book1_BC CV 6403 BKHĐT" xfId="532"/>
    <cellStyle name="_KT (2)_5_Book1_BC-QT-WB-dthao" xfId="533"/>
    <cellStyle name="_KT (2)_5_Book1_Bieu mau cong trinh khoi cong moi 3-4" xfId="534"/>
    <cellStyle name="_KT (2)_5_Book1_Bieu3ODA" xfId="535"/>
    <cellStyle name="_KT (2)_5_Book1_Bieu4HTMT" xfId="536"/>
    <cellStyle name="_KT (2)_5_Book1_bo sung von KCH nam 2010 va Du an tre kho khan" xfId="537"/>
    <cellStyle name="_KT (2)_5_Book1_Book1" xfId="538"/>
    <cellStyle name="_KT (2)_5_Book1_danh muc chuan bi dau tu 2011 ngay 07-6-2011" xfId="539"/>
    <cellStyle name="_KT (2)_5_Book1_Danh muc pbo nguon von XSKT, XDCB nam 2009 chuyen qua nam 2010" xfId="540"/>
    <cellStyle name="_KT (2)_5_Book1_dieu chinh KH 2011 ngay 26-5-2011111" xfId="541"/>
    <cellStyle name="_KT (2)_5_Book1_DS KCH PHAN BO VON NSDP NAM 2010" xfId="542"/>
    <cellStyle name="_KT (2)_5_Book1_giao KH 2011 ngay 10-12-2010" xfId="543"/>
    <cellStyle name="_KT (2)_5_Book1_Luy ke von ung nam 2011 -Thoa gui ngay 12-8-2012" xfId="544"/>
    <cellStyle name="_KT (2)_5_CAU Khanh Nam(Thi Cong)" xfId="545"/>
    <cellStyle name="_KT (2)_5_CoCauPhi (version 1)" xfId="547"/>
    <cellStyle name="_KT (2)_5_Copy of 05-12  KH trung han 2016-2020 - Liem Thinh edited (1)" xfId="548"/>
    <cellStyle name="_KT (2)_5_ChiHuong_ApGia" xfId="546"/>
    <cellStyle name="_KT (2)_5_danh muc chuan bi dau tu 2011 ngay 07-6-2011" xfId="549"/>
    <cellStyle name="_KT (2)_5_Danh muc pbo nguon von XSKT, XDCB nam 2009 chuyen qua nam 2010" xfId="550"/>
    <cellStyle name="_KT (2)_5_DAU NOI PL-CL TAI PHU LAMHC" xfId="551"/>
    <cellStyle name="_KT (2)_5_dieu chinh KH 2011 ngay 26-5-2011111" xfId="552"/>
    <cellStyle name="_KT (2)_5_DS KCH PHAN BO VON NSDP NAM 2010" xfId="553"/>
    <cellStyle name="_KT (2)_5_DTCDT MR.2N110.HOCMON.TDTOAN.CCUNG" xfId="554"/>
    <cellStyle name="_KT (2)_5_DU TRU VAT TU" xfId="555"/>
    <cellStyle name="_KT (2)_5_GTGT 2003" xfId="557"/>
    <cellStyle name="_KT (2)_5_giao KH 2011 ngay 10-12-2010" xfId="556"/>
    <cellStyle name="_KT (2)_5_KE KHAI THUE GTGT 2004" xfId="558"/>
    <cellStyle name="_KT (2)_5_KE KHAI THUE GTGT 2004_BCTC2004" xfId="559"/>
    <cellStyle name="_KT (2)_5_kien giang 2" xfId="562"/>
    <cellStyle name="_KT (2)_5_KH TPCP 2016-2020 (tong hop)" xfId="560"/>
    <cellStyle name="_KT (2)_5_KH TPCP vung TNB (03-1-2012)" xfId="561"/>
    <cellStyle name="_KT (2)_5_Lora-tungchau" xfId="563"/>
    <cellStyle name="_KT (2)_5_Luy ke von ung nam 2011 -Thoa gui ngay 12-8-2012" xfId="564"/>
    <cellStyle name="_KT (2)_5_N-X-T-04" xfId="566"/>
    <cellStyle name="_KT (2)_5_NhanCong" xfId="565"/>
    <cellStyle name="_KT (2)_5_PGIA-phieu tham tra Kho bac" xfId="567"/>
    <cellStyle name="_KT (2)_5_PT02-02" xfId="569"/>
    <cellStyle name="_KT (2)_5_PT02-02_Book1" xfId="570"/>
    <cellStyle name="_KT (2)_5_PT02-03" xfId="571"/>
    <cellStyle name="_KT (2)_5_PT02-03_Book1" xfId="572"/>
    <cellStyle name="_KT (2)_5_phu luc tong ket tinh hinh TH giai doan 03-10 (ngay 30)" xfId="568"/>
    <cellStyle name="_KT (2)_5_Qt-HT3PQ1(CauKho)" xfId="573"/>
    <cellStyle name="_KT (2)_5_Sheet1" xfId="574"/>
    <cellStyle name="_KT (2)_5_TK152-04" xfId="575"/>
    <cellStyle name="_KT (2)_5_ÿÿÿÿÿ" xfId="576"/>
    <cellStyle name="_KT (2)_5_ÿÿÿÿÿ_Bieu mau cong trinh khoi cong moi 3-4" xfId="577"/>
    <cellStyle name="_KT (2)_5_ÿÿÿÿÿ_Bieu3ODA" xfId="578"/>
    <cellStyle name="_KT (2)_5_ÿÿÿÿÿ_Bieu4HTMT" xfId="579"/>
    <cellStyle name="_KT (2)_5_ÿÿÿÿÿ_kien giang 2" xfId="581"/>
    <cellStyle name="_KT (2)_5_ÿÿÿÿÿ_KH TPCP vung TNB (03-1-2012)" xfId="580"/>
    <cellStyle name="_KT (2)_BC  NAM 2007" xfId="582"/>
    <cellStyle name="_KT (2)_Bieu mau cong trinh khoi cong moi 3-4" xfId="583"/>
    <cellStyle name="_KT (2)_Bieu3ODA" xfId="584"/>
    <cellStyle name="_KT (2)_Bieu3ODA_1" xfId="585"/>
    <cellStyle name="_KT (2)_Bieu4HTMT" xfId="586"/>
    <cellStyle name="_KT (2)_bo sung von KCH nam 2010 va Du an tre kho khan" xfId="587"/>
    <cellStyle name="_KT (2)_Book1" xfId="588"/>
    <cellStyle name="_KT (2)_Book1 2" xfId="589"/>
    <cellStyle name="_KT (2)_Book1_BC-QT-WB-dthao" xfId="590"/>
    <cellStyle name="_KT (2)_Book1_BC-QT-WB-dthao_05-12  KH trung han 2016-2020 - Liem Thinh edited" xfId="591"/>
    <cellStyle name="_KT (2)_Book1_BC-QT-WB-dthao_Copy of 05-12  KH trung han 2016-2020 - Liem Thinh edited (1)" xfId="592"/>
    <cellStyle name="_KT (2)_Book1_BC-QT-WB-dthao_KH TPCP 2016-2020 (tong hop)" xfId="593"/>
    <cellStyle name="_KT (2)_Book1_kien giang 2" xfId="595"/>
    <cellStyle name="_KT (2)_Book1_KH TPCP vung TNB (03-1-2012)" xfId="594"/>
    <cellStyle name="_KT (2)_Copy of 05-12  KH trung han 2016-2020 - Liem Thinh edited (1)" xfId="596"/>
    <cellStyle name="_KT (2)_danh muc chuan bi dau tu 2011 ngay 07-6-2011" xfId="597"/>
    <cellStyle name="_KT (2)_Danh muc pbo nguon von XSKT, XDCB nam 2009 chuyen qua nam 2010" xfId="598"/>
    <cellStyle name="_KT (2)_dieu chinh KH 2011 ngay 26-5-2011111" xfId="599"/>
    <cellStyle name="_KT (2)_DS KCH PHAN BO VON NSDP NAM 2010" xfId="600"/>
    <cellStyle name="_KT (2)_GTGT 2003" xfId="602"/>
    <cellStyle name="_KT (2)_giao KH 2011 ngay 10-12-2010" xfId="601"/>
    <cellStyle name="_KT (2)_KE KHAI THUE GTGT 2004" xfId="603"/>
    <cellStyle name="_KT (2)_KE KHAI THUE GTGT 2004_BCTC2004" xfId="604"/>
    <cellStyle name="_KT (2)_kien giang 2" xfId="607"/>
    <cellStyle name="_KT (2)_KH TPCP 2016-2020 (tong hop)" xfId="605"/>
    <cellStyle name="_KT (2)_KH TPCP vung TNB (03-1-2012)" xfId="606"/>
    <cellStyle name="_KT (2)_Lora-tungchau" xfId="608"/>
    <cellStyle name="_KT (2)_Lora-tungchau 2" xfId="609"/>
    <cellStyle name="_KT (2)_Lora-tungchau_05-12  KH trung han 2016-2020 - Liem Thinh edited" xfId="610"/>
    <cellStyle name="_KT (2)_Lora-tungchau_Copy of 05-12  KH trung han 2016-2020 - Liem Thinh edited (1)" xfId="611"/>
    <cellStyle name="_KT (2)_Lora-tungchau_KH TPCP 2016-2020 (tong hop)" xfId="612"/>
    <cellStyle name="_KT (2)_N-X-T-04" xfId="613"/>
    <cellStyle name="_KT (2)_PERSONAL" xfId="614"/>
    <cellStyle name="_KT (2)_PERSONAL_BC CV 6403 BKHĐT" xfId="615"/>
    <cellStyle name="_KT (2)_PERSONAL_Bieu mau cong trinh khoi cong moi 3-4" xfId="616"/>
    <cellStyle name="_KT (2)_PERSONAL_Bieu3ODA" xfId="617"/>
    <cellStyle name="_KT (2)_PERSONAL_Bieu4HTMT" xfId="618"/>
    <cellStyle name="_KT (2)_PERSONAL_Book1" xfId="619"/>
    <cellStyle name="_KT (2)_PERSONAL_Book1 2" xfId="620"/>
    <cellStyle name="_KT (2)_PERSONAL_HTQ.8 GD1" xfId="621"/>
    <cellStyle name="_KT (2)_PERSONAL_HTQ.8 GD1_05-12  KH trung han 2016-2020 - Liem Thinh edited" xfId="622"/>
    <cellStyle name="_KT (2)_PERSONAL_HTQ.8 GD1_Copy of 05-12  KH trung han 2016-2020 - Liem Thinh edited (1)" xfId="623"/>
    <cellStyle name="_KT (2)_PERSONAL_HTQ.8 GD1_KH TPCP 2016-2020 (tong hop)" xfId="624"/>
    <cellStyle name="_KT (2)_PERSONAL_Luy ke von ung nam 2011 -Thoa gui ngay 12-8-2012" xfId="625"/>
    <cellStyle name="_KT (2)_PERSONAL_Tong hop KHCB 2001" xfId="626"/>
    <cellStyle name="_KT (2)_Qt-HT3PQ1(CauKho)" xfId="627"/>
    <cellStyle name="_KT (2)_TG-TH" xfId="628"/>
    <cellStyle name="_KT (2)_TK152-04" xfId="629"/>
    <cellStyle name="_KT (2)_ÿÿÿÿÿ" xfId="630"/>
    <cellStyle name="_KT (2)_ÿÿÿÿÿ_kien giang 2" xfId="632"/>
    <cellStyle name="_KT (2)_ÿÿÿÿÿ_KH TPCP vung TNB (03-1-2012)" xfId="631"/>
    <cellStyle name="_KT_TG" xfId="633"/>
    <cellStyle name="_KT_TG_1" xfId="634"/>
    <cellStyle name="_KT_TG_1 2" xfId="635"/>
    <cellStyle name="_KT_TG_1_05-12  KH trung han 2016-2020 - Liem Thinh edited" xfId="636"/>
    <cellStyle name="_KT_TG_1_ApGiaVatTu_cayxanh_latgach" xfId="637"/>
    <cellStyle name="_KT_TG_1_BANG TONG HOP TINH HINH THANH QUYET TOAN (MOI I)" xfId="638"/>
    <cellStyle name="_KT_TG_1_BAO CAO KLCT PT2000" xfId="639"/>
    <cellStyle name="_KT_TG_1_BAO CAO PT2000" xfId="640"/>
    <cellStyle name="_KT_TG_1_BAO CAO PT2000_Book1" xfId="641"/>
    <cellStyle name="_KT_TG_1_Bao cao XDCB 2001 - T11 KH dieu chinh 20-11-THAI" xfId="642"/>
    <cellStyle name="_KT_TG_1_BAO GIA NGAY 24-10-08 (co dam)" xfId="643"/>
    <cellStyle name="_KT_TG_1_BC  NAM 2007" xfId="644"/>
    <cellStyle name="_KT_TG_1_BC CV 6403 BKHĐT" xfId="645"/>
    <cellStyle name="_KT_TG_1_BC NQ11-CP - chinh sua lai" xfId="646"/>
    <cellStyle name="_KT_TG_1_BC NQ11-CP-Quynh sau bieu so3" xfId="647"/>
    <cellStyle name="_KT_TG_1_BC_NQ11-CP_-_Thao_sua_lai" xfId="648"/>
    <cellStyle name="_KT_TG_1_Bieu mau cong trinh khoi cong moi 3-4" xfId="649"/>
    <cellStyle name="_KT_TG_1_Bieu3ODA" xfId="650"/>
    <cellStyle name="_KT_TG_1_Bieu3ODA_1" xfId="651"/>
    <cellStyle name="_KT_TG_1_Bieu4HTMT" xfId="652"/>
    <cellStyle name="_KT_TG_1_bo sung von KCH nam 2010 va Du an tre kho khan" xfId="653"/>
    <cellStyle name="_KT_TG_1_Book1" xfId="654"/>
    <cellStyle name="_KT_TG_1_Book1 2" xfId="655"/>
    <cellStyle name="_KT_TG_1_Book1_1" xfId="656"/>
    <cellStyle name="_KT_TG_1_Book1_1 2" xfId="657"/>
    <cellStyle name="_KT_TG_1_Book1_1_BC CV 6403 BKHĐT" xfId="658"/>
    <cellStyle name="_KT_TG_1_Book1_1_Bieu mau cong trinh khoi cong moi 3-4" xfId="659"/>
    <cellStyle name="_KT_TG_1_Book1_1_Bieu3ODA" xfId="660"/>
    <cellStyle name="_KT_TG_1_Book1_1_Bieu4HTMT" xfId="661"/>
    <cellStyle name="_KT_TG_1_Book1_1_Book1" xfId="662"/>
    <cellStyle name="_KT_TG_1_Book1_1_Luy ke von ung nam 2011 -Thoa gui ngay 12-8-2012" xfId="663"/>
    <cellStyle name="_KT_TG_1_Book1_2" xfId="664"/>
    <cellStyle name="_KT_TG_1_Book1_2 2" xfId="665"/>
    <cellStyle name="_KT_TG_1_Book1_2_BC CV 6403 BKHĐT" xfId="666"/>
    <cellStyle name="_KT_TG_1_Book1_2_Bieu3ODA" xfId="667"/>
    <cellStyle name="_KT_TG_1_Book1_2_Luy ke von ung nam 2011 -Thoa gui ngay 12-8-2012" xfId="668"/>
    <cellStyle name="_KT_TG_1_Book1_3" xfId="669"/>
    <cellStyle name="_KT_TG_1_Book1_BC CV 6403 BKHĐT" xfId="670"/>
    <cellStyle name="_KT_TG_1_Book1_BC-QT-WB-dthao" xfId="671"/>
    <cellStyle name="_KT_TG_1_Book1_Bieu mau cong trinh khoi cong moi 3-4" xfId="672"/>
    <cellStyle name="_KT_TG_1_Book1_Bieu3ODA" xfId="673"/>
    <cellStyle name="_KT_TG_1_Book1_Bieu4HTMT" xfId="674"/>
    <cellStyle name="_KT_TG_1_Book1_bo sung von KCH nam 2010 va Du an tre kho khan" xfId="675"/>
    <cellStyle name="_KT_TG_1_Book1_Book1" xfId="676"/>
    <cellStyle name="_KT_TG_1_Book1_danh muc chuan bi dau tu 2011 ngay 07-6-2011" xfId="677"/>
    <cellStyle name="_KT_TG_1_Book1_Danh muc pbo nguon von XSKT, XDCB nam 2009 chuyen qua nam 2010" xfId="678"/>
    <cellStyle name="_KT_TG_1_Book1_dieu chinh KH 2011 ngay 26-5-2011111" xfId="679"/>
    <cellStyle name="_KT_TG_1_Book1_DS KCH PHAN BO VON NSDP NAM 2010" xfId="680"/>
    <cellStyle name="_KT_TG_1_Book1_giao KH 2011 ngay 10-12-2010" xfId="681"/>
    <cellStyle name="_KT_TG_1_Book1_Luy ke von ung nam 2011 -Thoa gui ngay 12-8-2012" xfId="682"/>
    <cellStyle name="_KT_TG_1_CAU Khanh Nam(Thi Cong)" xfId="683"/>
    <cellStyle name="_KT_TG_1_CoCauPhi (version 1)" xfId="685"/>
    <cellStyle name="_KT_TG_1_Copy of 05-12  KH trung han 2016-2020 - Liem Thinh edited (1)" xfId="686"/>
    <cellStyle name="_KT_TG_1_ChiHuong_ApGia" xfId="684"/>
    <cellStyle name="_KT_TG_1_danh muc chuan bi dau tu 2011 ngay 07-6-2011" xfId="687"/>
    <cellStyle name="_KT_TG_1_Danh muc pbo nguon von XSKT, XDCB nam 2009 chuyen qua nam 2010" xfId="688"/>
    <cellStyle name="_KT_TG_1_DAU NOI PL-CL TAI PHU LAMHC" xfId="689"/>
    <cellStyle name="_KT_TG_1_dieu chinh KH 2011 ngay 26-5-2011111" xfId="690"/>
    <cellStyle name="_KT_TG_1_DS KCH PHAN BO VON NSDP NAM 2010" xfId="691"/>
    <cellStyle name="_KT_TG_1_DTCDT MR.2N110.HOCMON.TDTOAN.CCUNG" xfId="692"/>
    <cellStyle name="_KT_TG_1_DU TRU VAT TU" xfId="693"/>
    <cellStyle name="_KT_TG_1_GTGT 2003" xfId="695"/>
    <cellStyle name="_KT_TG_1_giao KH 2011 ngay 10-12-2010" xfId="694"/>
    <cellStyle name="_KT_TG_1_KE KHAI THUE GTGT 2004" xfId="696"/>
    <cellStyle name="_KT_TG_1_KE KHAI THUE GTGT 2004_BCTC2004" xfId="697"/>
    <cellStyle name="_KT_TG_1_kien giang 2" xfId="700"/>
    <cellStyle name="_KT_TG_1_KH TPCP 2016-2020 (tong hop)" xfId="698"/>
    <cellStyle name="_KT_TG_1_KH TPCP vung TNB (03-1-2012)" xfId="699"/>
    <cellStyle name="_KT_TG_1_Lora-tungchau" xfId="701"/>
    <cellStyle name="_KT_TG_1_Luy ke von ung nam 2011 -Thoa gui ngay 12-8-2012" xfId="702"/>
    <cellStyle name="_KT_TG_1_N-X-T-04" xfId="704"/>
    <cellStyle name="_KT_TG_1_NhanCong" xfId="703"/>
    <cellStyle name="_KT_TG_1_PGIA-phieu tham tra Kho bac" xfId="705"/>
    <cellStyle name="_KT_TG_1_PT02-02" xfId="707"/>
    <cellStyle name="_KT_TG_1_PT02-02_Book1" xfId="708"/>
    <cellStyle name="_KT_TG_1_PT02-03" xfId="709"/>
    <cellStyle name="_KT_TG_1_PT02-03_Book1" xfId="710"/>
    <cellStyle name="_KT_TG_1_phu luc tong ket tinh hinh TH giai doan 03-10 (ngay 30)" xfId="706"/>
    <cellStyle name="_KT_TG_1_Qt-HT3PQ1(CauKho)" xfId="711"/>
    <cellStyle name="_KT_TG_1_Sheet1" xfId="712"/>
    <cellStyle name="_KT_TG_1_TK152-04" xfId="713"/>
    <cellStyle name="_KT_TG_1_ÿÿÿÿÿ" xfId="714"/>
    <cellStyle name="_KT_TG_1_ÿÿÿÿÿ_Bieu mau cong trinh khoi cong moi 3-4" xfId="715"/>
    <cellStyle name="_KT_TG_1_ÿÿÿÿÿ_Bieu3ODA" xfId="716"/>
    <cellStyle name="_KT_TG_1_ÿÿÿÿÿ_Bieu4HTMT" xfId="717"/>
    <cellStyle name="_KT_TG_1_ÿÿÿÿÿ_kien giang 2" xfId="719"/>
    <cellStyle name="_KT_TG_1_ÿÿÿÿÿ_KH TPCP vung TNB (03-1-2012)" xfId="718"/>
    <cellStyle name="_KT_TG_2" xfId="720"/>
    <cellStyle name="_KT_TG_2 2" xfId="721"/>
    <cellStyle name="_KT_TG_2_05-12  KH trung han 2016-2020 - Liem Thinh edited" xfId="722"/>
    <cellStyle name="_KT_TG_2_ApGiaVatTu_cayxanh_latgach" xfId="723"/>
    <cellStyle name="_KT_TG_2_BANG TONG HOP TINH HINH THANH QUYET TOAN (MOI I)" xfId="724"/>
    <cellStyle name="_KT_TG_2_BAO CAO KLCT PT2000" xfId="725"/>
    <cellStyle name="_KT_TG_2_BAO CAO PT2000" xfId="726"/>
    <cellStyle name="_KT_TG_2_BAO CAO PT2000_Book1" xfId="727"/>
    <cellStyle name="_KT_TG_2_Bao cao XDCB 2001 - T11 KH dieu chinh 20-11-THAI" xfId="728"/>
    <cellStyle name="_KT_TG_2_BAO GIA NGAY 24-10-08 (co dam)" xfId="729"/>
    <cellStyle name="_KT_TG_2_BC  NAM 2007" xfId="730"/>
    <cellStyle name="_KT_TG_2_BC CV 6403 BKHĐT" xfId="731"/>
    <cellStyle name="_KT_TG_2_BC NQ11-CP - chinh sua lai" xfId="732"/>
    <cellStyle name="_KT_TG_2_BC NQ11-CP-Quynh sau bieu so3" xfId="733"/>
    <cellStyle name="_KT_TG_2_BC_NQ11-CP_-_Thao_sua_lai" xfId="734"/>
    <cellStyle name="_KT_TG_2_Bieu mau cong trinh khoi cong moi 3-4" xfId="735"/>
    <cellStyle name="_KT_TG_2_Bieu3ODA" xfId="736"/>
    <cellStyle name="_KT_TG_2_Bieu3ODA_1" xfId="737"/>
    <cellStyle name="_KT_TG_2_Bieu4HTMT" xfId="738"/>
    <cellStyle name="_KT_TG_2_bo sung von KCH nam 2010 va Du an tre kho khan" xfId="739"/>
    <cellStyle name="_KT_TG_2_Book1" xfId="740"/>
    <cellStyle name="_KT_TG_2_Book1 2" xfId="741"/>
    <cellStyle name="_KT_TG_2_Book1_1" xfId="742"/>
    <cellStyle name="_KT_TG_2_Book1_1 2" xfId="743"/>
    <cellStyle name="_KT_TG_2_Book1_1_BC CV 6403 BKHĐT" xfId="744"/>
    <cellStyle name="_KT_TG_2_Book1_1_Bieu mau cong trinh khoi cong moi 3-4" xfId="745"/>
    <cellStyle name="_KT_TG_2_Book1_1_Bieu3ODA" xfId="746"/>
    <cellStyle name="_KT_TG_2_Book1_1_Bieu4HTMT" xfId="747"/>
    <cellStyle name="_KT_TG_2_Book1_1_Book1" xfId="748"/>
    <cellStyle name="_KT_TG_2_Book1_1_Luy ke von ung nam 2011 -Thoa gui ngay 12-8-2012" xfId="749"/>
    <cellStyle name="_KT_TG_2_Book1_2" xfId="750"/>
    <cellStyle name="_KT_TG_2_Book1_2 2" xfId="751"/>
    <cellStyle name="_KT_TG_2_Book1_2_BC CV 6403 BKHĐT" xfId="752"/>
    <cellStyle name="_KT_TG_2_Book1_2_Bieu3ODA" xfId="753"/>
    <cellStyle name="_KT_TG_2_Book1_2_Luy ke von ung nam 2011 -Thoa gui ngay 12-8-2012" xfId="754"/>
    <cellStyle name="_KT_TG_2_Book1_3" xfId="755"/>
    <cellStyle name="_KT_TG_2_Book1_3 2" xfId="756"/>
    <cellStyle name="_KT_TG_2_Book1_BC CV 6403 BKHĐT" xfId="757"/>
    <cellStyle name="_KT_TG_2_Book1_Bieu mau cong trinh khoi cong moi 3-4" xfId="758"/>
    <cellStyle name="_KT_TG_2_Book1_Bieu3ODA" xfId="759"/>
    <cellStyle name="_KT_TG_2_Book1_Bieu4HTMT" xfId="760"/>
    <cellStyle name="_KT_TG_2_Book1_bo sung von KCH nam 2010 va Du an tre kho khan" xfId="761"/>
    <cellStyle name="_KT_TG_2_Book1_Book1" xfId="762"/>
    <cellStyle name="_KT_TG_2_Book1_danh muc chuan bi dau tu 2011 ngay 07-6-2011" xfId="763"/>
    <cellStyle name="_KT_TG_2_Book1_Danh muc pbo nguon von XSKT, XDCB nam 2009 chuyen qua nam 2010" xfId="764"/>
    <cellStyle name="_KT_TG_2_Book1_dieu chinh KH 2011 ngay 26-5-2011111" xfId="765"/>
    <cellStyle name="_KT_TG_2_Book1_DS KCH PHAN BO VON NSDP NAM 2010" xfId="766"/>
    <cellStyle name="_KT_TG_2_Book1_giao KH 2011 ngay 10-12-2010" xfId="767"/>
    <cellStyle name="_KT_TG_2_Book1_Luy ke von ung nam 2011 -Thoa gui ngay 12-8-2012" xfId="768"/>
    <cellStyle name="_KT_TG_2_CAU Khanh Nam(Thi Cong)" xfId="769"/>
    <cellStyle name="_KT_TG_2_CoCauPhi (version 1)" xfId="771"/>
    <cellStyle name="_KT_TG_2_Copy of 05-12  KH trung han 2016-2020 - Liem Thinh edited (1)" xfId="772"/>
    <cellStyle name="_KT_TG_2_ChiHuong_ApGia" xfId="770"/>
    <cellStyle name="_KT_TG_2_danh muc chuan bi dau tu 2011 ngay 07-6-2011" xfId="773"/>
    <cellStyle name="_KT_TG_2_Danh muc pbo nguon von XSKT, XDCB nam 2009 chuyen qua nam 2010" xfId="774"/>
    <cellStyle name="_KT_TG_2_DAU NOI PL-CL TAI PHU LAMHC" xfId="775"/>
    <cellStyle name="_KT_TG_2_dieu chinh KH 2011 ngay 26-5-2011111" xfId="776"/>
    <cellStyle name="_KT_TG_2_DS KCH PHAN BO VON NSDP NAM 2010" xfId="777"/>
    <cellStyle name="_KT_TG_2_DTCDT MR.2N110.HOCMON.TDTOAN.CCUNG" xfId="778"/>
    <cellStyle name="_KT_TG_2_DU TRU VAT TU" xfId="779"/>
    <cellStyle name="_KT_TG_2_GTGT 2003" xfId="781"/>
    <cellStyle name="_KT_TG_2_giao KH 2011 ngay 10-12-2010" xfId="780"/>
    <cellStyle name="_KT_TG_2_KE KHAI THUE GTGT 2004" xfId="782"/>
    <cellStyle name="_KT_TG_2_KE KHAI THUE GTGT 2004_BCTC2004" xfId="783"/>
    <cellStyle name="_KT_TG_2_kien giang 2" xfId="786"/>
    <cellStyle name="_KT_TG_2_KH TPCP 2016-2020 (tong hop)" xfId="784"/>
    <cellStyle name="_KT_TG_2_KH TPCP vung TNB (03-1-2012)" xfId="785"/>
    <cellStyle name="_KT_TG_2_Lora-tungchau" xfId="787"/>
    <cellStyle name="_KT_TG_2_Luy ke von ung nam 2011 -Thoa gui ngay 12-8-2012" xfId="788"/>
    <cellStyle name="_KT_TG_2_N-X-T-04" xfId="790"/>
    <cellStyle name="_KT_TG_2_NhanCong" xfId="789"/>
    <cellStyle name="_KT_TG_2_PGIA-phieu tham tra Kho bac" xfId="791"/>
    <cellStyle name="_KT_TG_2_PT02-02" xfId="793"/>
    <cellStyle name="_KT_TG_2_PT02-02_Book1" xfId="794"/>
    <cellStyle name="_KT_TG_2_PT02-03" xfId="795"/>
    <cellStyle name="_KT_TG_2_PT02-03_Book1" xfId="796"/>
    <cellStyle name="_KT_TG_2_phu luc tong ket tinh hinh TH giai doan 03-10 (ngay 30)" xfId="792"/>
    <cellStyle name="_KT_TG_2_Qt-HT3PQ1(CauKho)" xfId="797"/>
    <cellStyle name="_KT_TG_2_Sheet1" xfId="798"/>
    <cellStyle name="_KT_TG_2_TK152-04" xfId="799"/>
    <cellStyle name="_KT_TG_2_ÿÿÿÿÿ" xfId="800"/>
    <cellStyle name="_KT_TG_2_ÿÿÿÿÿ_Bieu mau cong trinh khoi cong moi 3-4" xfId="801"/>
    <cellStyle name="_KT_TG_2_ÿÿÿÿÿ_Bieu3ODA" xfId="802"/>
    <cellStyle name="_KT_TG_2_ÿÿÿÿÿ_Bieu4HTMT" xfId="803"/>
    <cellStyle name="_KT_TG_2_ÿÿÿÿÿ_kien giang 2" xfId="805"/>
    <cellStyle name="_KT_TG_2_ÿÿÿÿÿ_KH TPCP vung TNB (03-1-2012)" xfId="804"/>
    <cellStyle name="_KT_TG_3" xfId="806"/>
    <cellStyle name="_KT_TG_4" xfId="807"/>
    <cellStyle name="_KT_TG_4 2" xfId="808"/>
    <cellStyle name="_KT_TG_4_05-12  KH trung han 2016-2020 - Liem Thinh edited" xfId="809"/>
    <cellStyle name="_KT_TG_4_Copy of 05-12  KH trung han 2016-2020 - Liem Thinh edited (1)" xfId="810"/>
    <cellStyle name="_KT_TG_4_KH TPCP 2016-2020 (tong hop)" xfId="811"/>
    <cellStyle name="_KT_TG_4_Lora-tungchau" xfId="812"/>
    <cellStyle name="_KT_TG_4_Lora-tungchau 2" xfId="813"/>
    <cellStyle name="_KT_TG_4_Lora-tungchau_05-12  KH trung han 2016-2020 - Liem Thinh edited" xfId="814"/>
    <cellStyle name="_KT_TG_4_Lora-tungchau_Copy of 05-12  KH trung han 2016-2020 - Liem Thinh edited (1)" xfId="815"/>
    <cellStyle name="_KT_TG_4_Lora-tungchau_KH TPCP 2016-2020 (tong hop)" xfId="816"/>
    <cellStyle name="_KT_TG_4_Qt-HT3PQ1(CauKho)" xfId="817"/>
    <cellStyle name="_KH 2009" xfId="224"/>
    <cellStyle name="_KH 2009_15_10_2013 BC nhu cau von doi ung ODA (2014-2016) ngay 15102013 Sua" xfId="225"/>
    <cellStyle name="_KH 2009_BC nhu cau von doi ung ODA nganh NN (BKH)" xfId="226"/>
    <cellStyle name="_KH 2009_BC nhu cau von doi ung ODA nganh NN (BKH)_05-12  KH trung han 2016-2020 - Liem Thinh edited" xfId="227"/>
    <cellStyle name="_KH 2009_BC nhu cau von doi ung ODA nganh NN (BKH)_Copy of 05-12  KH trung han 2016-2020 - Liem Thinh edited (1)" xfId="228"/>
    <cellStyle name="_KH 2009_BC Tai co cau (bieu TH)" xfId="229"/>
    <cellStyle name="_KH 2009_BC Tai co cau (bieu TH)_05-12  KH trung han 2016-2020 - Liem Thinh edited" xfId="230"/>
    <cellStyle name="_KH 2009_BC Tai co cau (bieu TH)_Copy of 05-12  KH trung han 2016-2020 - Liem Thinh edited (1)" xfId="231"/>
    <cellStyle name="_KH 2009_DK 2014-2015 final" xfId="232"/>
    <cellStyle name="_KH 2009_DK 2014-2015 final_05-12  KH trung han 2016-2020 - Liem Thinh edited" xfId="233"/>
    <cellStyle name="_KH 2009_DK 2014-2015 final_Copy of 05-12  KH trung han 2016-2020 - Liem Thinh edited (1)" xfId="234"/>
    <cellStyle name="_KH 2009_DK 2014-2015 new" xfId="235"/>
    <cellStyle name="_KH 2009_DK 2014-2015 new_05-12  KH trung han 2016-2020 - Liem Thinh edited" xfId="236"/>
    <cellStyle name="_KH 2009_DK 2014-2015 new_Copy of 05-12  KH trung han 2016-2020 - Liem Thinh edited (1)" xfId="237"/>
    <cellStyle name="_KH 2009_DK KH CBDT 2014 11-11-2013" xfId="238"/>
    <cellStyle name="_KH 2009_DK KH CBDT 2014 11-11-2013(1)" xfId="239"/>
    <cellStyle name="_KH 2009_DK KH CBDT 2014 11-11-2013(1)_05-12  KH trung han 2016-2020 - Liem Thinh edited" xfId="240"/>
    <cellStyle name="_KH 2009_DK KH CBDT 2014 11-11-2013(1)_Copy of 05-12  KH trung han 2016-2020 - Liem Thinh edited (1)" xfId="241"/>
    <cellStyle name="_KH 2009_DK KH CBDT 2014 11-11-2013_05-12  KH trung han 2016-2020 - Liem Thinh edited" xfId="242"/>
    <cellStyle name="_KH 2009_DK KH CBDT 2014 11-11-2013_Copy of 05-12  KH trung han 2016-2020 - Liem Thinh edited (1)" xfId="243"/>
    <cellStyle name="_KH 2009_KH 2011-2015" xfId="244"/>
    <cellStyle name="_KH 2009_tai co cau dau tu (tong hop)1" xfId="245"/>
    <cellStyle name="_KH 2012 (TPCP) Bac Lieu (25-12-2011)" xfId="246"/>
    <cellStyle name="_Kh ql62 (2010) 11-09" xfId="247"/>
    <cellStyle name="_KH TPCP 2010 17-3-10" xfId="248"/>
    <cellStyle name="_KH TPCP vung TNB (03-1-2012)" xfId="249"/>
    <cellStyle name="_KH ung von cap bach 2009-Cuc NTTS de nghi (sua)" xfId="250"/>
    <cellStyle name="_Khung 2012" xfId="251"/>
    <cellStyle name="_Khung nam 2010" xfId="252"/>
    <cellStyle name="_Lora-tungchau" xfId="818"/>
    <cellStyle name="_Lora-tungchau 2" xfId="819"/>
    <cellStyle name="_Lora-tungchau_05-12  KH trung han 2016-2020 - Liem Thinh edited" xfId="820"/>
    <cellStyle name="_Lora-tungchau_Copy of 05-12  KH trung han 2016-2020 - Liem Thinh edited (1)" xfId="821"/>
    <cellStyle name="_Lora-tungchau_KH TPCP 2016-2020 (tong hop)" xfId="822"/>
    <cellStyle name="_Luy ke von ung nam 2011 -Thoa gui ngay 12-8-2012" xfId="823"/>
    <cellStyle name="_mau so 3" xfId="824"/>
    <cellStyle name="_MauThanTKKT-goi7-DonGia2143(vl t7)" xfId="825"/>
    <cellStyle name="_MauThanTKKT-goi7-DonGia2143(vl t7)_!1 1 bao cao giao KH ve HTCMT vung TNB   12-12-2011" xfId="826"/>
    <cellStyle name="_MauThanTKKT-goi7-DonGia2143(vl t7)_Bieu4HTMT" xfId="827"/>
    <cellStyle name="_MauThanTKKT-goi7-DonGia2143(vl t7)_Bieu4HTMT_!1 1 bao cao giao KH ve HTCMT vung TNB   12-12-2011" xfId="828"/>
    <cellStyle name="_MauThanTKKT-goi7-DonGia2143(vl t7)_Bieu4HTMT_KH TPCP vung TNB (03-1-2012)" xfId="829"/>
    <cellStyle name="_MauThanTKKT-goi7-DonGia2143(vl t7)_KH TPCP vung TNB (03-1-2012)" xfId="830"/>
    <cellStyle name="_N-X-T-04" xfId="837"/>
    <cellStyle name="_Nhu cau von ung truoc 2011 Tha h Hoa + Nge An gui TW" xfId="831"/>
    <cellStyle name="_Nhu cau von ung truoc 2011 Tha h Hoa + Nge An gui TW_!1 1 bao cao giao KH ve HTCMT vung TNB   12-12-2011" xfId="832"/>
    <cellStyle name="_Nhu cau von ung truoc 2011 Tha h Hoa + Nge An gui TW_Bieu4HTMT" xfId="833"/>
    <cellStyle name="_Nhu cau von ung truoc 2011 Tha h Hoa + Nge An gui TW_Bieu4HTMT_!1 1 bao cao giao KH ve HTCMT vung TNB   12-12-2011" xfId="834"/>
    <cellStyle name="_Nhu cau von ung truoc 2011 Tha h Hoa + Nge An gui TW_Bieu4HTMT_KH TPCP vung TNB (03-1-2012)" xfId="835"/>
    <cellStyle name="_Nhu cau von ung truoc 2011 Tha h Hoa + Nge An gui TW_KH TPCP vung TNB (03-1-2012)" xfId="836"/>
    <cellStyle name="_PERSONAL" xfId="838"/>
    <cellStyle name="_PERSONAL_BC CV 6403 BKHĐT" xfId="839"/>
    <cellStyle name="_PERSONAL_Bieu mau cong trinh khoi cong moi 3-4" xfId="840"/>
    <cellStyle name="_PERSONAL_Bieu3ODA" xfId="841"/>
    <cellStyle name="_PERSONAL_Bieu4HTMT" xfId="842"/>
    <cellStyle name="_PERSONAL_Book1" xfId="843"/>
    <cellStyle name="_PERSONAL_Book1 2" xfId="844"/>
    <cellStyle name="_PERSONAL_HTQ.8 GD1" xfId="845"/>
    <cellStyle name="_PERSONAL_HTQ.8 GD1_05-12  KH trung han 2016-2020 - Liem Thinh edited" xfId="846"/>
    <cellStyle name="_PERSONAL_HTQ.8 GD1_Copy of 05-12  KH trung han 2016-2020 - Liem Thinh edited (1)" xfId="847"/>
    <cellStyle name="_PERSONAL_HTQ.8 GD1_KH TPCP 2016-2020 (tong hop)" xfId="848"/>
    <cellStyle name="_PERSONAL_Luy ke von ung nam 2011 -Thoa gui ngay 12-8-2012" xfId="849"/>
    <cellStyle name="_PERSONAL_Tong hop KHCB 2001" xfId="850"/>
    <cellStyle name="_Phan bo KH 2009 TPCP" xfId="851"/>
    <cellStyle name="_phong bo mon22" xfId="852"/>
    <cellStyle name="_phong bo mon22_!1 1 bao cao giao KH ve HTCMT vung TNB   12-12-2011" xfId="853"/>
    <cellStyle name="_phong bo mon22_KH TPCP vung TNB (03-1-2012)" xfId="854"/>
    <cellStyle name="_Phu luc 2 (Bieu 2) TH KH 2010" xfId="855"/>
    <cellStyle name="_phu luc tong ket tinh hinh TH giai doan 03-10 (ngay 30)" xfId="856"/>
    <cellStyle name="_Phuluckinhphi_DC_lan 4_YL" xfId="857"/>
    <cellStyle name="_Q TOAN  SCTX QL.62 QUI I ( oanh)" xfId="858"/>
    <cellStyle name="_Q TOAN  SCTX QL.62 QUI II ( oanh)" xfId="859"/>
    <cellStyle name="_QT SCTXQL62_QT1 (Cty QL)" xfId="860"/>
    <cellStyle name="_Qt-HT3PQ1(CauKho)" xfId="861"/>
    <cellStyle name="_Sheet1" xfId="862"/>
    <cellStyle name="_Sheet2" xfId="863"/>
    <cellStyle name="_TG-TH" xfId="864"/>
    <cellStyle name="_TG-TH_1" xfId="865"/>
    <cellStyle name="_TG-TH_1 2" xfId="866"/>
    <cellStyle name="_TG-TH_1_05-12  KH trung han 2016-2020 - Liem Thinh edited" xfId="867"/>
    <cellStyle name="_TG-TH_1_ApGiaVatTu_cayxanh_latgach" xfId="868"/>
    <cellStyle name="_TG-TH_1_BANG TONG HOP TINH HINH THANH QUYET TOAN (MOI I)" xfId="869"/>
    <cellStyle name="_TG-TH_1_BAO CAO KLCT PT2000" xfId="870"/>
    <cellStyle name="_TG-TH_1_BAO CAO PT2000" xfId="871"/>
    <cellStyle name="_TG-TH_1_BAO CAO PT2000_Book1" xfId="872"/>
    <cellStyle name="_TG-TH_1_Bao cao XDCB 2001 - T11 KH dieu chinh 20-11-THAI" xfId="873"/>
    <cellStyle name="_TG-TH_1_BAO GIA NGAY 24-10-08 (co dam)" xfId="874"/>
    <cellStyle name="_TG-TH_1_BC  NAM 2007" xfId="875"/>
    <cellStyle name="_TG-TH_1_BC CV 6403 BKHĐT" xfId="876"/>
    <cellStyle name="_TG-TH_1_BC NQ11-CP - chinh sua lai" xfId="877"/>
    <cellStyle name="_TG-TH_1_BC NQ11-CP-Quynh sau bieu so3" xfId="878"/>
    <cellStyle name="_TG-TH_1_BC_NQ11-CP_-_Thao_sua_lai" xfId="879"/>
    <cellStyle name="_TG-TH_1_Bieu mau cong trinh khoi cong moi 3-4" xfId="880"/>
    <cellStyle name="_TG-TH_1_Bieu3ODA" xfId="881"/>
    <cellStyle name="_TG-TH_1_Bieu3ODA_1" xfId="882"/>
    <cellStyle name="_TG-TH_1_Bieu4HTMT" xfId="883"/>
    <cellStyle name="_TG-TH_1_bo sung von KCH nam 2010 va Du an tre kho khan" xfId="884"/>
    <cellStyle name="_TG-TH_1_Book1" xfId="885"/>
    <cellStyle name="_TG-TH_1_Book1 2" xfId="886"/>
    <cellStyle name="_TG-TH_1_Book1_1" xfId="887"/>
    <cellStyle name="_TG-TH_1_Book1_1 2" xfId="888"/>
    <cellStyle name="_TG-TH_1_Book1_1_BC CV 6403 BKHĐT" xfId="889"/>
    <cellStyle name="_TG-TH_1_Book1_1_Bieu mau cong trinh khoi cong moi 3-4" xfId="890"/>
    <cellStyle name="_TG-TH_1_Book1_1_Bieu3ODA" xfId="891"/>
    <cellStyle name="_TG-TH_1_Book1_1_Bieu4HTMT" xfId="892"/>
    <cellStyle name="_TG-TH_1_Book1_1_Book1" xfId="893"/>
    <cellStyle name="_TG-TH_1_Book1_1_Luy ke von ung nam 2011 -Thoa gui ngay 12-8-2012" xfId="894"/>
    <cellStyle name="_TG-TH_1_Book1_2" xfId="895"/>
    <cellStyle name="_TG-TH_1_Book1_2 2" xfId="896"/>
    <cellStyle name="_TG-TH_1_Book1_2_BC CV 6403 BKHĐT" xfId="897"/>
    <cellStyle name="_TG-TH_1_Book1_2_Bieu3ODA" xfId="898"/>
    <cellStyle name="_TG-TH_1_Book1_2_Luy ke von ung nam 2011 -Thoa gui ngay 12-8-2012" xfId="899"/>
    <cellStyle name="_TG-TH_1_Book1_3" xfId="900"/>
    <cellStyle name="_TG-TH_1_Book1_BC CV 6403 BKHĐT" xfId="901"/>
    <cellStyle name="_TG-TH_1_Book1_BC-QT-WB-dthao" xfId="902"/>
    <cellStyle name="_TG-TH_1_Book1_Bieu mau cong trinh khoi cong moi 3-4" xfId="903"/>
    <cellStyle name="_TG-TH_1_Book1_Bieu3ODA" xfId="904"/>
    <cellStyle name="_TG-TH_1_Book1_Bieu4HTMT" xfId="905"/>
    <cellStyle name="_TG-TH_1_Book1_bo sung von KCH nam 2010 va Du an tre kho khan" xfId="906"/>
    <cellStyle name="_TG-TH_1_Book1_Book1" xfId="907"/>
    <cellStyle name="_TG-TH_1_Book1_danh muc chuan bi dau tu 2011 ngay 07-6-2011" xfId="908"/>
    <cellStyle name="_TG-TH_1_Book1_Danh muc pbo nguon von XSKT, XDCB nam 2009 chuyen qua nam 2010" xfId="909"/>
    <cellStyle name="_TG-TH_1_Book1_dieu chinh KH 2011 ngay 26-5-2011111" xfId="910"/>
    <cellStyle name="_TG-TH_1_Book1_DS KCH PHAN BO VON NSDP NAM 2010" xfId="911"/>
    <cellStyle name="_TG-TH_1_Book1_giao KH 2011 ngay 10-12-2010" xfId="912"/>
    <cellStyle name="_TG-TH_1_Book1_Luy ke von ung nam 2011 -Thoa gui ngay 12-8-2012" xfId="913"/>
    <cellStyle name="_TG-TH_1_CAU Khanh Nam(Thi Cong)" xfId="914"/>
    <cellStyle name="_TG-TH_1_CoCauPhi (version 1)" xfId="916"/>
    <cellStyle name="_TG-TH_1_Copy of 05-12  KH trung han 2016-2020 - Liem Thinh edited (1)" xfId="917"/>
    <cellStyle name="_TG-TH_1_ChiHuong_ApGia" xfId="915"/>
    <cellStyle name="_TG-TH_1_danh muc chuan bi dau tu 2011 ngay 07-6-2011" xfId="918"/>
    <cellStyle name="_TG-TH_1_Danh muc pbo nguon von XSKT, XDCB nam 2009 chuyen qua nam 2010" xfId="919"/>
    <cellStyle name="_TG-TH_1_DAU NOI PL-CL TAI PHU LAMHC" xfId="920"/>
    <cellStyle name="_TG-TH_1_dieu chinh KH 2011 ngay 26-5-2011111" xfId="921"/>
    <cellStyle name="_TG-TH_1_DS KCH PHAN BO VON NSDP NAM 2010" xfId="922"/>
    <cellStyle name="_TG-TH_1_DTCDT MR.2N110.HOCMON.TDTOAN.CCUNG" xfId="923"/>
    <cellStyle name="_TG-TH_1_DU TRU VAT TU" xfId="924"/>
    <cellStyle name="_TG-TH_1_GTGT 2003" xfId="926"/>
    <cellStyle name="_TG-TH_1_giao KH 2011 ngay 10-12-2010" xfId="925"/>
    <cellStyle name="_TG-TH_1_KE KHAI THUE GTGT 2004" xfId="927"/>
    <cellStyle name="_TG-TH_1_KE KHAI THUE GTGT 2004_BCTC2004" xfId="928"/>
    <cellStyle name="_TG-TH_1_kien giang 2" xfId="931"/>
    <cellStyle name="_TG-TH_1_KH TPCP 2016-2020 (tong hop)" xfId="929"/>
    <cellStyle name="_TG-TH_1_KH TPCP vung TNB (03-1-2012)" xfId="930"/>
    <cellStyle name="_TG-TH_1_Lora-tungchau" xfId="932"/>
    <cellStyle name="_TG-TH_1_Luy ke von ung nam 2011 -Thoa gui ngay 12-8-2012" xfId="933"/>
    <cellStyle name="_TG-TH_1_N-X-T-04" xfId="935"/>
    <cellStyle name="_TG-TH_1_NhanCong" xfId="934"/>
    <cellStyle name="_TG-TH_1_PGIA-phieu tham tra Kho bac" xfId="936"/>
    <cellStyle name="_TG-TH_1_PT02-02" xfId="938"/>
    <cellStyle name="_TG-TH_1_PT02-02_Book1" xfId="939"/>
    <cellStyle name="_TG-TH_1_PT02-03" xfId="940"/>
    <cellStyle name="_TG-TH_1_PT02-03_Book1" xfId="941"/>
    <cellStyle name="_TG-TH_1_phu luc tong ket tinh hinh TH giai doan 03-10 (ngay 30)" xfId="937"/>
    <cellStyle name="_TG-TH_1_Qt-HT3PQ1(CauKho)" xfId="942"/>
    <cellStyle name="_TG-TH_1_Sheet1" xfId="943"/>
    <cellStyle name="_TG-TH_1_TK152-04" xfId="944"/>
    <cellStyle name="_TG-TH_1_ÿÿÿÿÿ" xfId="945"/>
    <cellStyle name="_TG-TH_1_ÿÿÿÿÿ_Bieu mau cong trinh khoi cong moi 3-4" xfId="946"/>
    <cellStyle name="_TG-TH_1_ÿÿÿÿÿ_Bieu3ODA" xfId="947"/>
    <cellStyle name="_TG-TH_1_ÿÿÿÿÿ_Bieu4HTMT" xfId="948"/>
    <cellStyle name="_TG-TH_1_ÿÿÿÿÿ_kien giang 2" xfId="950"/>
    <cellStyle name="_TG-TH_1_ÿÿÿÿÿ_KH TPCP vung TNB (03-1-2012)" xfId="949"/>
    <cellStyle name="_TG-TH_2" xfId="951"/>
    <cellStyle name="_TG-TH_2 2" xfId="952"/>
    <cellStyle name="_TG-TH_2_05-12  KH trung han 2016-2020 - Liem Thinh edited" xfId="953"/>
    <cellStyle name="_TG-TH_2_ApGiaVatTu_cayxanh_latgach" xfId="954"/>
    <cellStyle name="_TG-TH_2_BANG TONG HOP TINH HINH THANH QUYET TOAN (MOI I)" xfId="955"/>
    <cellStyle name="_TG-TH_2_BAO CAO KLCT PT2000" xfId="956"/>
    <cellStyle name="_TG-TH_2_BAO CAO PT2000" xfId="957"/>
    <cellStyle name="_TG-TH_2_BAO CAO PT2000_Book1" xfId="958"/>
    <cellStyle name="_TG-TH_2_Bao cao XDCB 2001 - T11 KH dieu chinh 20-11-THAI" xfId="959"/>
    <cellStyle name="_TG-TH_2_BAO GIA NGAY 24-10-08 (co dam)" xfId="960"/>
    <cellStyle name="_TG-TH_2_BC  NAM 2007" xfId="961"/>
    <cellStyle name="_TG-TH_2_BC CV 6403 BKHĐT" xfId="962"/>
    <cellStyle name="_TG-TH_2_BC NQ11-CP - chinh sua lai" xfId="963"/>
    <cellStyle name="_TG-TH_2_BC NQ11-CP-Quynh sau bieu so3" xfId="964"/>
    <cellStyle name="_TG-TH_2_BC_NQ11-CP_-_Thao_sua_lai" xfId="965"/>
    <cellStyle name="_TG-TH_2_Bieu mau cong trinh khoi cong moi 3-4" xfId="966"/>
    <cellStyle name="_TG-TH_2_Bieu3ODA" xfId="967"/>
    <cellStyle name="_TG-TH_2_Bieu3ODA_1" xfId="968"/>
    <cellStyle name="_TG-TH_2_Bieu4HTMT" xfId="969"/>
    <cellStyle name="_TG-TH_2_bo sung von KCH nam 2010 va Du an tre kho khan" xfId="970"/>
    <cellStyle name="_TG-TH_2_Book1" xfId="971"/>
    <cellStyle name="_TG-TH_2_Book1 2" xfId="972"/>
    <cellStyle name="_TG-TH_2_Book1_1" xfId="973"/>
    <cellStyle name="_TG-TH_2_Book1_1 2" xfId="974"/>
    <cellStyle name="_TG-TH_2_Book1_1_BC CV 6403 BKHĐT" xfId="975"/>
    <cellStyle name="_TG-TH_2_Book1_1_Bieu mau cong trinh khoi cong moi 3-4" xfId="976"/>
    <cellStyle name="_TG-TH_2_Book1_1_Bieu3ODA" xfId="977"/>
    <cellStyle name="_TG-TH_2_Book1_1_Bieu4HTMT" xfId="978"/>
    <cellStyle name="_TG-TH_2_Book1_1_Book1" xfId="979"/>
    <cellStyle name="_TG-TH_2_Book1_1_Luy ke von ung nam 2011 -Thoa gui ngay 12-8-2012" xfId="980"/>
    <cellStyle name="_TG-TH_2_Book1_2" xfId="981"/>
    <cellStyle name="_TG-TH_2_Book1_2 2" xfId="982"/>
    <cellStyle name="_TG-TH_2_Book1_2_BC CV 6403 BKHĐT" xfId="983"/>
    <cellStyle name="_TG-TH_2_Book1_2_Bieu3ODA" xfId="984"/>
    <cellStyle name="_TG-TH_2_Book1_2_Luy ke von ung nam 2011 -Thoa gui ngay 12-8-2012" xfId="985"/>
    <cellStyle name="_TG-TH_2_Book1_3" xfId="986"/>
    <cellStyle name="_TG-TH_2_Book1_3 2" xfId="987"/>
    <cellStyle name="_TG-TH_2_Book1_BC CV 6403 BKHĐT" xfId="988"/>
    <cellStyle name="_TG-TH_2_Book1_Bieu mau cong trinh khoi cong moi 3-4" xfId="989"/>
    <cellStyle name="_TG-TH_2_Book1_Bieu3ODA" xfId="990"/>
    <cellStyle name="_TG-TH_2_Book1_Bieu4HTMT" xfId="991"/>
    <cellStyle name="_TG-TH_2_Book1_bo sung von KCH nam 2010 va Du an tre kho khan" xfId="992"/>
    <cellStyle name="_TG-TH_2_Book1_Book1" xfId="993"/>
    <cellStyle name="_TG-TH_2_Book1_danh muc chuan bi dau tu 2011 ngay 07-6-2011" xfId="994"/>
    <cellStyle name="_TG-TH_2_Book1_Danh muc pbo nguon von XSKT, XDCB nam 2009 chuyen qua nam 2010" xfId="995"/>
    <cellStyle name="_TG-TH_2_Book1_dieu chinh KH 2011 ngay 26-5-2011111" xfId="996"/>
    <cellStyle name="_TG-TH_2_Book1_DS KCH PHAN BO VON NSDP NAM 2010" xfId="997"/>
    <cellStyle name="_TG-TH_2_Book1_giao KH 2011 ngay 10-12-2010" xfId="998"/>
    <cellStyle name="_TG-TH_2_Book1_Luy ke von ung nam 2011 -Thoa gui ngay 12-8-2012" xfId="999"/>
    <cellStyle name="_TG-TH_2_CAU Khanh Nam(Thi Cong)" xfId="1000"/>
    <cellStyle name="_TG-TH_2_CoCauPhi (version 1)" xfId="1002"/>
    <cellStyle name="_TG-TH_2_Copy of 05-12  KH trung han 2016-2020 - Liem Thinh edited (1)" xfId="1003"/>
    <cellStyle name="_TG-TH_2_ChiHuong_ApGia" xfId="1001"/>
    <cellStyle name="_TG-TH_2_danh muc chuan bi dau tu 2011 ngay 07-6-2011" xfId="1004"/>
    <cellStyle name="_TG-TH_2_Danh muc pbo nguon von XSKT, XDCB nam 2009 chuyen qua nam 2010" xfId="1005"/>
    <cellStyle name="_TG-TH_2_DAU NOI PL-CL TAI PHU LAMHC" xfId="1006"/>
    <cellStyle name="_TG-TH_2_dieu chinh KH 2011 ngay 26-5-2011111" xfId="1007"/>
    <cellStyle name="_TG-TH_2_DS KCH PHAN BO VON NSDP NAM 2010" xfId="1008"/>
    <cellStyle name="_TG-TH_2_DTCDT MR.2N110.HOCMON.TDTOAN.CCUNG" xfId="1009"/>
    <cellStyle name="_TG-TH_2_DU TRU VAT TU" xfId="1010"/>
    <cellStyle name="_TG-TH_2_GTGT 2003" xfId="1012"/>
    <cellStyle name="_TG-TH_2_giao KH 2011 ngay 10-12-2010" xfId="1011"/>
    <cellStyle name="_TG-TH_2_KE KHAI THUE GTGT 2004" xfId="1013"/>
    <cellStyle name="_TG-TH_2_KE KHAI THUE GTGT 2004_BCTC2004" xfId="1014"/>
    <cellStyle name="_TG-TH_2_kien giang 2" xfId="1017"/>
    <cellStyle name="_TG-TH_2_KH TPCP 2016-2020 (tong hop)" xfId="1015"/>
    <cellStyle name="_TG-TH_2_KH TPCP vung TNB (03-1-2012)" xfId="1016"/>
    <cellStyle name="_TG-TH_2_Lora-tungchau" xfId="1018"/>
    <cellStyle name="_TG-TH_2_Luy ke von ung nam 2011 -Thoa gui ngay 12-8-2012" xfId="1019"/>
    <cellStyle name="_TG-TH_2_N-X-T-04" xfId="1021"/>
    <cellStyle name="_TG-TH_2_NhanCong" xfId="1020"/>
    <cellStyle name="_TG-TH_2_PGIA-phieu tham tra Kho bac" xfId="1022"/>
    <cellStyle name="_TG-TH_2_PT02-02" xfId="1024"/>
    <cellStyle name="_TG-TH_2_PT02-02_Book1" xfId="1025"/>
    <cellStyle name="_TG-TH_2_PT02-03" xfId="1026"/>
    <cellStyle name="_TG-TH_2_PT02-03_Book1" xfId="1027"/>
    <cellStyle name="_TG-TH_2_phu luc tong ket tinh hinh TH giai doan 03-10 (ngay 30)" xfId="1023"/>
    <cellStyle name="_TG-TH_2_Qt-HT3PQ1(CauKho)" xfId="1028"/>
    <cellStyle name="_TG-TH_2_Sheet1" xfId="1029"/>
    <cellStyle name="_TG-TH_2_TK152-04" xfId="1030"/>
    <cellStyle name="_TG-TH_2_ÿÿÿÿÿ" xfId="1031"/>
    <cellStyle name="_TG-TH_2_ÿÿÿÿÿ_Bieu mau cong trinh khoi cong moi 3-4" xfId="1032"/>
    <cellStyle name="_TG-TH_2_ÿÿÿÿÿ_Bieu3ODA" xfId="1033"/>
    <cellStyle name="_TG-TH_2_ÿÿÿÿÿ_Bieu4HTMT" xfId="1034"/>
    <cellStyle name="_TG-TH_2_ÿÿÿÿÿ_kien giang 2" xfId="1036"/>
    <cellStyle name="_TG-TH_2_ÿÿÿÿÿ_KH TPCP vung TNB (03-1-2012)" xfId="1035"/>
    <cellStyle name="_TG-TH_3" xfId="1037"/>
    <cellStyle name="_TG-TH_3 2" xfId="1038"/>
    <cellStyle name="_TG-TH_3_05-12  KH trung han 2016-2020 - Liem Thinh edited" xfId="1039"/>
    <cellStyle name="_TG-TH_3_Copy of 05-12  KH trung han 2016-2020 - Liem Thinh edited (1)" xfId="1040"/>
    <cellStyle name="_TG-TH_3_KH TPCP 2016-2020 (tong hop)" xfId="1041"/>
    <cellStyle name="_TG-TH_3_Lora-tungchau" xfId="1042"/>
    <cellStyle name="_TG-TH_3_Lora-tungchau 2" xfId="1043"/>
    <cellStyle name="_TG-TH_3_Lora-tungchau_05-12  KH trung han 2016-2020 - Liem Thinh edited" xfId="1044"/>
    <cellStyle name="_TG-TH_3_Lora-tungchau_Copy of 05-12  KH trung han 2016-2020 - Liem Thinh edited (1)" xfId="1045"/>
    <cellStyle name="_TG-TH_3_Lora-tungchau_KH TPCP 2016-2020 (tong hop)" xfId="1046"/>
    <cellStyle name="_TG-TH_3_Qt-HT3PQ1(CauKho)" xfId="1047"/>
    <cellStyle name="_TG-TH_4" xfId="1048"/>
    <cellStyle name="_TK152-04" xfId="1050"/>
    <cellStyle name="_Tong dutoan PP LAHAI" xfId="1051"/>
    <cellStyle name="_TPCP GT-24-5-Mien Nui" xfId="1052"/>
    <cellStyle name="_TPCP GT-24-5-Mien Nui_!1 1 bao cao giao KH ve HTCMT vung TNB   12-12-2011" xfId="1053"/>
    <cellStyle name="_TPCP GT-24-5-Mien Nui_Bieu4HTMT" xfId="1054"/>
    <cellStyle name="_TPCP GT-24-5-Mien Nui_Bieu4HTMT_!1 1 bao cao giao KH ve HTCMT vung TNB   12-12-2011" xfId="1055"/>
    <cellStyle name="_TPCP GT-24-5-Mien Nui_Bieu4HTMT_KH TPCP vung TNB (03-1-2012)" xfId="1056"/>
    <cellStyle name="_TPCP GT-24-5-Mien Nui_KH TPCP vung TNB (03-1-2012)" xfId="1057"/>
    <cellStyle name="_TH KH 2010" xfId="1049"/>
    <cellStyle name="_ung truoc 2011 NSTW Thanh Hoa + Nge An gui Thu 12-5" xfId="1058"/>
    <cellStyle name="_ung truoc 2011 NSTW Thanh Hoa + Nge An gui Thu 12-5_!1 1 bao cao giao KH ve HTCMT vung TNB   12-12-2011" xfId="1059"/>
    <cellStyle name="_ung truoc 2011 NSTW Thanh Hoa + Nge An gui Thu 12-5_Bieu4HTMT" xfId="1060"/>
    <cellStyle name="_ung truoc 2011 NSTW Thanh Hoa + Nge An gui Thu 12-5_Bieu4HTMT_!1 1 bao cao giao KH ve HTCMT vung TNB   12-12-2011" xfId="1061"/>
    <cellStyle name="_ung truoc 2011 NSTW Thanh Hoa + Nge An gui Thu 12-5_Bieu4HTMT_KH TPCP vung TNB (03-1-2012)" xfId="1062"/>
    <cellStyle name="_ung truoc 2011 NSTW Thanh Hoa + Nge An gui Thu 12-5_KH TPCP vung TNB (03-1-2012)" xfId="1063"/>
    <cellStyle name="_ung truoc cua long an (6-5-2010)" xfId="1064"/>
    <cellStyle name="_Ung von nam 2011 vung TNB - Doan Cong tac (12-5-2010)" xfId="1065"/>
    <cellStyle name="_Ung von nam 2011 vung TNB - Doan Cong tac (12-5-2010)_!1 1 bao cao giao KH ve HTCMT vung TNB   12-12-2011" xfId="1066"/>
    <cellStyle name="_Ung von nam 2011 vung TNB - Doan Cong tac (12-5-2010)_Bieu4HTMT" xfId="1067"/>
    <cellStyle name="_Ung von nam 2011 vung TNB - Doan Cong tac (12-5-2010)_Bieu4HTMT_!1 1 bao cao giao KH ve HTCMT vung TNB   12-12-2011" xfId="1068"/>
    <cellStyle name="_Ung von nam 2011 vung TNB - Doan Cong tac (12-5-2010)_Bieu4HTMT_KH TPCP vung TNB (03-1-2012)" xfId="1069"/>
    <cellStyle name="_Ung von nam 2011 vung TNB - Doan Cong tac (12-5-2010)_Cong trinh co y kien LD_Dang_NN_2011-Tay nguyen-9-10" xfId="1071"/>
    <cellStyle name="_Ung von nam 2011 vung TNB - Doan Cong tac (12-5-2010)_Cong trinh co y kien LD_Dang_NN_2011-Tay nguyen-9-10_!1 1 bao cao giao KH ve HTCMT vung TNB   12-12-2011" xfId="1072"/>
    <cellStyle name="_Ung von nam 2011 vung TNB - Doan Cong tac (12-5-2010)_Cong trinh co y kien LD_Dang_NN_2011-Tay nguyen-9-10_Bieu4HTMT" xfId="1073"/>
    <cellStyle name="_Ung von nam 2011 vung TNB - Doan Cong tac (12-5-2010)_Cong trinh co y kien LD_Dang_NN_2011-Tay nguyen-9-10_Bieu4HTMT_!1 1 bao cao giao KH ve HTCMT vung TNB   12-12-2011" xfId="1074"/>
    <cellStyle name="_Ung von nam 2011 vung TNB - Doan Cong tac (12-5-2010)_Cong trinh co y kien LD_Dang_NN_2011-Tay nguyen-9-10_Bieu4HTMT_KH TPCP vung TNB (03-1-2012)" xfId="1075"/>
    <cellStyle name="_Ung von nam 2011 vung TNB - Doan Cong tac (12-5-2010)_Cong trinh co y kien LD_Dang_NN_2011-Tay nguyen-9-10_KH TPCP vung TNB (03-1-2012)" xfId="1076"/>
    <cellStyle name="_Ung von nam 2011 vung TNB - Doan Cong tac (12-5-2010)_Chuẩn bị đầu tư 2011 (sep Hung)_KH 2012 (T3-2013)" xfId="1070"/>
    <cellStyle name="_Ung von nam 2011 vung TNB - Doan Cong tac (12-5-2010)_KH TPCP vung TNB (03-1-2012)" xfId="1077"/>
    <cellStyle name="_Ung von nam 2011 vung TNB - Doan Cong tac (12-5-2010)_TN - Ho tro khac 2011" xfId="1078"/>
    <cellStyle name="_Ung von nam 2011 vung TNB - Doan Cong tac (12-5-2010)_TN - Ho tro khac 2011_!1 1 bao cao giao KH ve HTCMT vung TNB   12-12-2011" xfId="1079"/>
    <cellStyle name="_Ung von nam 2011 vung TNB - Doan Cong tac (12-5-2010)_TN - Ho tro khac 2011_Bieu4HTMT" xfId="1080"/>
    <cellStyle name="_Ung von nam 2011 vung TNB - Doan Cong tac (12-5-2010)_TN - Ho tro khac 2011_Bieu4HTMT_!1 1 bao cao giao KH ve HTCMT vung TNB   12-12-2011" xfId="1081"/>
    <cellStyle name="_Ung von nam 2011 vung TNB - Doan Cong tac (12-5-2010)_TN - Ho tro khac 2011_Bieu4HTMT_KH TPCP vung TNB (03-1-2012)" xfId="1082"/>
    <cellStyle name="_Ung von nam 2011 vung TNB - Doan Cong tac (12-5-2010)_TN - Ho tro khac 2011_KH TPCP vung TNB (03-1-2012)" xfId="1083"/>
    <cellStyle name="_Von dau tu 2006-2020 (TL chien luoc)" xfId="1084"/>
    <cellStyle name="_Von dau tu 2006-2020 (TL chien luoc)_15_10_2013 BC nhu cau von doi ung ODA (2014-2016) ngay 15102013 Sua" xfId="1085"/>
    <cellStyle name="_Von dau tu 2006-2020 (TL chien luoc)_BC nhu cau von doi ung ODA nganh NN (BKH)" xfId="1086"/>
    <cellStyle name="_Von dau tu 2006-2020 (TL chien luoc)_BC nhu cau von doi ung ODA nganh NN (BKH)_05-12  KH trung han 2016-2020 - Liem Thinh edited" xfId="1087"/>
    <cellStyle name="_Von dau tu 2006-2020 (TL chien luoc)_BC nhu cau von doi ung ODA nganh NN (BKH)_Copy of 05-12  KH trung han 2016-2020 - Liem Thinh edited (1)" xfId="1088"/>
    <cellStyle name="_Von dau tu 2006-2020 (TL chien luoc)_BC Tai co cau (bieu TH)" xfId="1089"/>
    <cellStyle name="_Von dau tu 2006-2020 (TL chien luoc)_BC Tai co cau (bieu TH)_05-12  KH trung han 2016-2020 - Liem Thinh edited" xfId="1090"/>
    <cellStyle name="_Von dau tu 2006-2020 (TL chien luoc)_BC Tai co cau (bieu TH)_Copy of 05-12  KH trung han 2016-2020 - Liem Thinh edited (1)" xfId="1091"/>
    <cellStyle name="_Von dau tu 2006-2020 (TL chien luoc)_DK 2014-2015 final" xfId="1092"/>
    <cellStyle name="_Von dau tu 2006-2020 (TL chien luoc)_DK 2014-2015 final_05-12  KH trung han 2016-2020 - Liem Thinh edited" xfId="1093"/>
    <cellStyle name="_Von dau tu 2006-2020 (TL chien luoc)_DK 2014-2015 final_Copy of 05-12  KH trung han 2016-2020 - Liem Thinh edited (1)" xfId="1094"/>
    <cellStyle name="_Von dau tu 2006-2020 (TL chien luoc)_DK 2014-2015 new" xfId="1095"/>
    <cellStyle name="_Von dau tu 2006-2020 (TL chien luoc)_DK 2014-2015 new_05-12  KH trung han 2016-2020 - Liem Thinh edited" xfId="1096"/>
    <cellStyle name="_Von dau tu 2006-2020 (TL chien luoc)_DK 2014-2015 new_Copy of 05-12  KH trung han 2016-2020 - Liem Thinh edited (1)" xfId="1097"/>
    <cellStyle name="_Von dau tu 2006-2020 (TL chien luoc)_DK KH CBDT 2014 11-11-2013" xfId="1098"/>
    <cellStyle name="_Von dau tu 2006-2020 (TL chien luoc)_DK KH CBDT 2014 11-11-2013(1)" xfId="1099"/>
    <cellStyle name="_Von dau tu 2006-2020 (TL chien luoc)_DK KH CBDT 2014 11-11-2013(1)_05-12  KH trung han 2016-2020 - Liem Thinh edited" xfId="1100"/>
    <cellStyle name="_Von dau tu 2006-2020 (TL chien luoc)_DK KH CBDT 2014 11-11-2013(1)_Copy of 05-12  KH trung han 2016-2020 - Liem Thinh edited (1)" xfId="1101"/>
    <cellStyle name="_Von dau tu 2006-2020 (TL chien luoc)_DK KH CBDT 2014 11-11-2013_05-12  KH trung han 2016-2020 - Liem Thinh edited" xfId="1102"/>
    <cellStyle name="_Von dau tu 2006-2020 (TL chien luoc)_DK KH CBDT 2014 11-11-2013_Copy of 05-12  KH trung han 2016-2020 - Liem Thinh edited (1)" xfId="1103"/>
    <cellStyle name="_Von dau tu 2006-2020 (TL chien luoc)_KH 2011-2015" xfId="1104"/>
    <cellStyle name="_Von dau tu 2006-2020 (TL chien luoc)_tai co cau dau tu (tong hop)1" xfId="1105"/>
    <cellStyle name="_x005f_x0001_" xfId="1106"/>
    <cellStyle name="_x005f_x0001__!1 1 bao cao giao KH ve HTCMT vung TNB   12-12-2011" xfId="1107"/>
    <cellStyle name="_x005f_x0001__kien giang 2" xfId="1108"/>
    <cellStyle name="_x005f_x000d__x005f_x000a_JournalTemplate=C:\COMFO\CTALK\JOURSTD.TPL_x005f_x000d__x005f_x000a_LbStateAddress=3 3 0 251 1 89 2 311_x005f_x000d__x005f_x000a_LbStateJou" xfId="1109"/>
    <cellStyle name="_x005f_x005f_x005f_x0001_" xfId="1110"/>
    <cellStyle name="_x005f_x005f_x005f_x0001__!1 1 bao cao giao KH ve HTCMT vung TNB   12-12-2011" xfId="1111"/>
    <cellStyle name="_x005f_x005f_x005f_x0001__kien giang 2" xfId="1112"/>
    <cellStyle name="_x005f_x005f_x005f_x000d__x005f_x005f_x005f_x000a_JournalTemplate=C:\COMFO\CTALK\JOURSTD.TPL_x005f_x005f_x005f_x000d__x005f_x005f_x005f_x000a_LbStateAddress=3 3 0 251 1 89 2 311_x005f_x005f_x005f_x000d__x005f_x005f_x005f_x000a_LbStateJou" xfId="1113"/>
    <cellStyle name="_XDCB thang 12.2010" xfId="1114"/>
    <cellStyle name="_ÿÿÿÿÿ" xfId="1115"/>
    <cellStyle name="_ÿÿÿÿÿ_Bieu mau cong trinh khoi cong moi 3-4" xfId="1116"/>
    <cellStyle name="_ÿÿÿÿÿ_Bieu mau cong trinh khoi cong moi 3-4_!1 1 bao cao giao KH ve HTCMT vung TNB   12-12-2011" xfId="1117"/>
    <cellStyle name="_ÿÿÿÿÿ_Bieu mau cong trinh khoi cong moi 3-4_KH TPCP vung TNB (03-1-2012)" xfId="1118"/>
    <cellStyle name="_ÿÿÿÿÿ_Bieu3ODA" xfId="1119"/>
    <cellStyle name="_ÿÿÿÿÿ_Bieu3ODA_!1 1 bao cao giao KH ve HTCMT vung TNB   12-12-2011" xfId="1120"/>
    <cellStyle name="_ÿÿÿÿÿ_Bieu3ODA_KH TPCP vung TNB (03-1-2012)" xfId="1121"/>
    <cellStyle name="_ÿÿÿÿÿ_Bieu4HTMT" xfId="1122"/>
    <cellStyle name="_ÿÿÿÿÿ_Bieu4HTMT_!1 1 bao cao giao KH ve HTCMT vung TNB   12-12-2011" xfId="1123"/>
    <cellStyle name="_ÿÿÿÿÿ_Bieu4HTMT_KH TPCP vung TNB (03-1-2012)" xfId="1124"/>
    <cellStyle name="_ÿÿÿÿÿ_kien giang 2" xfId="1128"/>
    <cellStyle name="_ÿÿÿÿÿ_Kh ql62 (2010) 11-09" xfId="1125"/>
    <cellStyle name="_ÿÿÿÿÿ_KH TPCP vung TNB (03-1-2012)" xfId="1126"/>
    <cellStyle name="_ÿÿÿÿÿ_Khung 2012" xfId="1127"/>
    <cellStyle name="~1" xfId="1129"/>
    <cellStyle name="’Ê‰Ý [0.00]_laroux" xfId="1130"/>
    <cellStyle name="’Ê‰Ý_laroux" xfId="1131"/>
    <cellStyle name="¤@¯ë_CHI PHI QUAN LY 1-00" xfId="1132"/>
    <cellStyle name="•W?_Format" xfId="1133"/>
    <cellStyle name="•W€_’·Šú‰p•¶" xfId="1134"/>
    <cellStyle name="•W_’·Šú‰p•¶" xfId="1135"/>
    <cellStyle name="W_MARINE" xfId="1136"/>
    <cellStyle name="0" xfId="1137"/>
    <cellStyle name="0 2" xfId="1138"/>
    <cellStyle name="0,0&#10;&#10;NA&#10;&#10;" xfId="1139"/>
    <cellStyle name="0,0_x000d_&#10;NA_x000d_&#10;" xfId="1140"/>
    <cellStyle name="0,0_x000d_&#10;NA_x000d_&#10; 2" xfId="1141"/>
    <cellStyle name="0,0_x000d_&#10;NA_x000d_&#10;_Thanh hoa chinh thuc 28-2" xfId="1142"/>
    <cellStyle name="0,0_x005f_x000d__x005f_x000a_NA_x005f_x000d__x005f_x000a_" xfId="1143"/>
    <cellStyle name="0.0" xfId="1144"/>
    <cellStyle name="0.0 2" xfId="1145"/>
    <cellStyle name="0.00" xfId="1146"/>
    <cellStyle name="0.00 2" xfId="1147"/>
    <cellStyle name="1" xfId="1148"/>
    <cellStyle name="1 2" xfId="1149"/>
    <cellStyle name="1_!1 1 bao cao giao KH ve HTCMT vung TNB   12-12-2011" xfId="1150"/>
    <cellStyle name="1_BAO GIA NGAY 24-10-08 (co dam)" xfId="1151"/>
    <cellStyle name="1_Bieu4HTMT" xfId="1152"/>
    <cellStyle name="1_Book1" xfId="1153"/>
    <cellStyle name="1_Book1_1" xfId="1154"/>
    <cellStyle name="1_Book1_1_!1 1 bao cao giao KH ve HTCMT vung TNB   12-12-2011" xfId="1155"/>
    <cellStyle name="1_Book1_1_Bieu4HTMT" xfId="1156"/>
    <cellStyle name="1_Book1_1_Bieu4HTMT_!1 1 bao cao giao KH ve HTCMT vung TNB   12-12-2011" xfId="1157"/>
    <cellStyle name="1_Book1_1_Bieu4HTMT_KH TPCP vung TNB (03-1-2012)" xfId="1158"/>
    <cellStyle name="1_Book1_1_KH TPCP vung TNB (03-1-2012)" xfId="1159"/>
    <cellStyle name="1_Cau thuy dien Ban La (Cu Anh)" xfId="1160"/>
    <cellStyle name="1_Cau thuy dien Ban La (Cu Anh)_!1 1 bao cao giao KH ve HTCMT vung TNB   12-12-2011" xfId="1161"/>
    <cellStyle name="1_Cau thuy dien Ban La (Cu Anh)_Bieu4HTMT" xfId="1162"/>
    <cellStyle name="1_Cau thuy dien Ban La (Cu Anh)_Bieu4HTMT_!1 1 bao cao giao KH ve HTCMT vung TNB   12-12-2011" xfId="1163"/>
    <cellStyle name="1_Cau thuy dien Ban La (Cu Anh)_Bieu4HTMT_KH TPCP vung TNB (03-1-2012)" xfId="1164"/>
    <cellStyle name="1_Cau thuy dien Ban La (Cu Anh)_KH TPCP vung TNB (03-1-2012)" xfId="1165"/>
    <cellStyle name="1_Cong trinh co y kien LD_Dang_NN_2011-Tay nguyen-9-10" xfId="1166"/>
    <cellStyle name="1_Du toan 558 (Km17+508.12 - Km 22)" xfId="1167"/>
    <cellStyle name="1_Du toan 558 (Km17+508.12 - Km 22)_!1 1 bao cao giao KH ve HTCMT vung TNB   12-12-2011" xfId="1168"/>
    <cellStyle name="1_Du toan 558 (Km17+508.12 - Km 22)_Bieu4HTMT" xfId="1169"/>
    <cellStyle name="1_Du toan 558 (Km17+508.12 - Km 22)_Bieu4HTMT_!1 1 bao cao giao KH ve HTCMT vung TNB   12-12-2011" xfId="1170"/>
    <cellStyle name="1_Du toan 558 (Km17+508.12 - Km 22)_Bieu4HTMT_KH TPCP vung TNB (03-1-2012)" xfId="1171"/>
    <cellStyle name="1_Du toan 558 (Km17+508.12 - Km 22)_KH TPCP vung TNB (03-1-2012)" xfId="1172"/>
    <cellStyle name="1_Gia_VLQL48_duyet " xfId="1173"/>
    <cellStyle name="1_Gia_VLQL48_duyet _!1 1 bao cao giao KH ve HTCMT vung TNB   12-12-2011" xfId="1174"/>
    <cellStyle name="1_Gia_VLQL48_duyet _Bieu4HTMT" xfId="1175"/>
    <cellStyle name="1_Gia_VLQL48_duyet _Bieu4HTMT_!1 1 bao cao giao KH ve HTCMT vung TNB   12-12-2011" xfId="1176"/>
    <cellStyle name="1_Gia_VLQL48_duyet _Bieu4HTMT_KH TPCP vung TNB (03-1-2012)" xfId="1177"/>
    <cellStyle name="1_Gia_VLQL48_duyet _KH TPCP vung TNB (03-1-2012)" xfId="1178"/>
    <cellStyle name="1_KlQdinhduyet" xfId="1182"/>
    <cellStyle name="1_KlQdinhduyet_!1 1 bao cao giao KH ve HTCMT vung TNB   12-12-2011" xfId="1183"/>
    <cellStyle name="1_KlQdinhduyet_Bieu4HTMT" xfId="1184"/>
    <cellStyle name="1_KlQdinhduyet_Bieu4HTMT_!1 1 bao cao giao KH ve HTCMT vung TNB   12-12-2011" xfId="1185"/>
    <cellStyle name="1_KlQdinhduyet_Bieu4HTMT_KH TPCP vung TNB (03-1-2012)" xfId="1186"/>
    <cellStyle name="1_KlQdinhduyet_KH TPCP vung TNB (03-1-2012)" xfId="1187"/>
    <cellStyle name="1_Kh ql62 (2010) 11-09" xfId="1179"/>
    <cellStyle name="1_KH TPCP vung TNB (03-1-2012)" xfId="1180"/>
    <cellStyle name="1_Khung 2012" xfId="1181"/>
    <cellStyle name="1_TN - Ho tro khac 2011" xfId="1188"/>
    <cellStyle name="1_TRUNG PMU 5" xfId="1189"/>
    <cellStyle name="1_ÿÿÿÿÿ" xfId="1190"/>
    <cellStyle name="1_ÿÿÿÿÿ_Bieu tong hop nhu cau ung 2011 da chon loc -Mien nui" xfId="1191"/>
    <cellStyle name="1_ÿÿÿÿÿ_Bieu tong hop nhu cau ung 2011 da chon loc -Mien nui 2" xfId="1192"/>
    <cellStyle name="1_ÿÿÿÿÿ_Kh ql62 (2010) 11-09" xfId="1193"/>
    <cellStyle name="1_ÿÿÿÿÿ_Khung 2012" xfId="1194"/>
    <cellStyle name="15" xfId="1195"/>
    <cellStyle name="18" xfId="1196"/>
    <cellStyle name="¹éºÐÀ²_      " xfId="1197"/>
    <cellStyle name="2" xfId="1198"/>
    <cellStyle name="2_Book1" xfId="1199"/>
    <cellStyle name="2_Book1_1" xfId="1200"/>
    <cellStyle name="2_Book1_1_!1 1 bao cao giao KH ve HTCMT vung TNB   12-12-2011" xfId="1201"/>
    <cellStyle name="2_Book1_1_Bieu4HTMT" xfId="1202"/>
    <cellStyle name="2_Book1_1_Bieu4HTMT_!1 1 bao cao giao KH ve HTCMT vung TNB   12-12-2011" xfId="1203"/>
    <cellStyle name="2_Book1_1_Bieu4HTMT_KH TPCP vung TNB (03-1-2012)" xfId="1204"/>
    <cellStyle name="2_Book1_1_KH TPCP vung TNB (03-1-2012)" xfId="1205"/>
    <cellStyle name="2_Cau thuy dien Ban La (Cu Anh)" xfId="1206"/>
    <cellStyle name="2_Cau thuy dien Ban La (Cu Anh)_!1 1 bao cao giao KH ve HTCMT vung TNB   12-12-2011" xfId="1207"/>
    <cellStyle name="2_Cau thuy dien Ban La (Cu Anh)_Bieu4HTMT" xfId="1208"/>
    <cellStyle name="2_Cau thuy dien Ban La (Cu Anh)_Bieu4HTMT_!1 1 bao cao giao KH ve HTCMT vung TNB   12-12-2011" xfId="1209"/>
    <cellStyle name="2_Cau thuy dien Ban La (Cu Anh)_Bieu4HTMT_KH TPCP vung TNB (03-1-2012)" xfId="1210"/>
    <cellStyle name="2_Cau thuy dien Ban La (Cu Anh)_KH TPCP vung TNB (03-1-2012)" xfId="1211"/>
    <cellStyle name="2_Du toan 558 (Km17+508.12 - Km 22)" xfId="1212"/>
    <cellStyle name="2_Du toan 558 (Km17+508.12 - Km 22)_!1 1 bao cao giao KH ve HTCMT vung TNB   12-12-2011" xfId="1213"/>
    <cellStyle name="2_Du toan 558 (Km17+508.12 - Km 22)_Bieu4HTMT" xfId="1214"/>
    <cellStyle name="2_Du toan 558 (Km17+508.12 - Km 22)_Bieu4HTMT_!1 1 bao cao giao KH ve HTCMT vung TNB   12-12-2011" xfId="1215"/>
    <cellStyle name="2_Du toan 558 (Km17+508.12 - Km 22)_Bieu4HTMT_KH TPCP vung TNB (03-1-2012)" xfId="1216"/>
    <cellStyle name="2_Du toan 558 (Km17+508.12 - Km 22)_KH TPCP vung TNB (03-1-2012)" xfId="1217"/>
    <cellStyle name="2_Gia_VLQL48_duyet " xfId="1218"/>
    <cellStyle name="2_Gia_VLQL48_duyet _!1 1 bao cao giao KH ve HTCMT vung TNB   12-12-2011" xfId="1219"/>
    <cellStyle name="2_Gia_VLQL48_duyet _Bieu4HTMT" xfId="1220"/>
    <cellStyle name="2_Gia_VLQL48_duyet _Bieu4HTMT_!1 1 bao cao giao KH ve HTCMT vung TNB   12-12-2011" xfId="1221"/>
    <cellStyle name="2_Gia_VLQL48_duyet _Bieu4HTMT_KH TPCP vung TNB (03-1-2012)" xfId="1222"/>
    <cellStyle name="2_Gia_VLQL48_duyet _KH TPCP vung TNB (03-1-2012)" xfId="1223"/>
    <cellStyle name="2_KlQdinhduyet" xfId="1224"/>
    <cellStyle name="2_KlQdinhduyet_!1 1 bao cao giao KH ve HTCMT vung TNB   12-12-2011" xfId="1225"/>
    <cellStyle name="2_KlQdinhduyet_Bieu4HTMT" xfId="1226"/>
    <cellStyle name="2_KlQdinhduyet_Bieu4HTMT_!1 1 bao cao giao KH ve HTCMT vung TNB   12-12-2011" xfId="1227"/>
    <cellStyle name="2_KlQdinhduyet_Bieu4HTMT_KH TPCP vung TNB (03-1-2012)" xfId="1228"/>
    <cellStyle name="2_KlQdinhduyet_KH TPCP vung TNB (03-1-2012)" xfId="1229"/>
    <cellStyle name="2_TRUNG PMU 5" xfId="1230"/>
    <cellStyle name="2_ÿÿÿÿÿ" xfId="1231"/>
    <cellStyle name="2_ÿÿÿÿÿ_Bieu tong hop nhu cau ung 2011 da chon loc -Mien nui" xfId="1232"/>
    <cellStyle name="2_ÿÿÿÿÿ_Bieu tong hop nhu cau ung 2011 da chon loc -Mien nui 2" xfId="1233"/>
    <cellStyle name="20% - Accent1 2" xfId="1234"/>
    <cellStyle name="20% - Accent2 2" xfId="1235"/>
    <cellStyle name="20% - Accent3 2" xfId="1236"/>
    <cellStyle name="20% - Accent4 2" xfId="1237"/>
    <cellStyle name="20% - Accent5 2" xfId="1238"/>
    <cellStyle name="20% - Accent6 2" xfId="1239"/>
    <cellStyle name="-2001" xfId="1240"/>
    <cellStyle name="3" xfId="1241"/>
    <cellStyle name="3_Book1" xfId="1242"/>
    <cellStyle name="3_Book1_1" xfId="1243"/>
    <cellStyle name="3_Book1_1_!1 1 bao cao giao KH ve HTCMT vung TNB   12-12-2011" xfId="1244"/>
    <cellStyle name="3_Book1_1_Bieu4HTMT" xfId="1245"/>
    <cellStyle name="3_Book1_1_Bieu4HTMT_!1 1 bao cao giao KH ve HTCMT vung TNB   12-12-2011" xfId="1246"/>
    <cellStyle name="3_Book1_1_Bieu4HTMT_KH TPCP vung TNB (03-1-2012)" xfId="1247"/>
    <cellStyle name="3_Book1_1_KH TPCP vung TNB (03-1-2012)" xfId="1248"/>
    <cellStyle name="3_Cau thuy dien Ban La (Cu Anh)" xfId="1249"/>
    <cellStyle name="3_Cau thuy dien Ban La (Cu Anh)_!1 1 bao cao giao KH ve HTCMT vung TNB   12-12-2011" xfId="1250"/>
    <cellStyle name="3_Cau thuy dien Ban La (Cu Anh)_Bieu4HTMT" xfId="1251"/>
    <cellStyle name="3_Cau thuy dien Ban La (Cu Anh)_Bieu4HTMT_!1 1 bao cao giao KH ve HTCMT vung TNB   12-12-2011" xfId="1252"/>
    <cellStyle name="3_Cau thuy dien Ban La (Cu Anh)_Bieu4HTMT_KH TPCP vung TNB (03-1-2012)" xfId="1253"/>
    <cellStyle name="3_Cau thuy dien Ban La (Cu Anh)_KH TPCP vung TNB (03-1-2012)" xfId="1254"/>
    <cellStyle name="3_Du toan 558 (Km17+508.12 - Km 22)" xfId="1255"/>
    <cellStyle name="3_Du toan 558 (Km17+508.12 - Km 22)_!1 1 bao cao giao KH ve HTCMT vung TNB   12-12-2011" xfId="1256"/>
    <cellStyle name="3_Du toan 558 (Km17+508.12 - Km 22)_Bieu4HTMT" xfId="1257"/>
    <cellStyle name="3_Du toan 558 (Km17+508.12 - Km 22)_Bieu4HTMT_!1 1 bao cao giao KH ve HTCMT vung TNB   12-12-2011" xfId="1258"/>
    <cellStyle name="3_Du toan 558 (Km17+508.12 - Km 22)_Bieu4HTMT_KH TPCP vung TNB (03-1-2012)" xfId="1259"/>
    <cellStyle name="3_Du toan 558 (Km17+508.12 - Km 22)_KH TPCP vung TNB (03-1-2012)" xfId="1260"/>
    <cellStyle name="3_Gia_VLQL48_duyet " xfId="1261"/>
    <cellStyle name="3_Gia_VLQL48_duyet _!1 1 bao cao giao KH ve HTCMT vung TNB   12-12-2011" xfId="1262"/>
    <cellStyle name="3_Gia_VLQL48_duyet _Bieu4HTMT" xfId="1263"/>
    <cellStyle name="3_Gia_VLQL48_duyet _Bieu4HTMT_!1 1 bao cao giao KH ve HTCMT vung TNB   12-12-2011" xfId="1264"/>
    <cellStyle name="3_Gia_VLQL48_duyet _Bieu4HTMT_KH TPCP vung TNB (03-1-2012)" xfId="1265"/>
    <cellStyle name="3_Gia_VLQL48_duyet _KH TPCP vung TNB (03-1-2012)" xfId="1266"/>
    <cellStyle name="3_KlQdinhduyet" xfId="1267"/>
    <cellStyle name="3_KlQdinhduyet_!1 1 bao cao giao KH ve HTCMT vung TNB   12-12-2011" xfId="1268"/>
    <cellStyle name="3_KlQdinhduyet_Bieu4HTMT" xfId="1269"/>
    <cellStyle name="3_KlQdinhduyet_Bieu4HTMT_!1 1 bao cao giao KH ve HTCMT vung TNB   12-12-2011" xfId="1270"/>
    <cellStyle name="3_KlQdinhduyet_Bieu4HTMT_KH TPCP vung TNB (03-1-2012)" xfId="1271"/>
    <cellStyle name="3_KlQdinhduyet_KH TPCP vung TNB (03-1-2012)" xfId="1272"/>
    <cellStyle name="3_ÿÿÿÿÿ" xfId="1273"/>
    <cellStyle name="4" xfId="1274"/>
    <cellStyle name="4_Book1" xfId="1275"/>
    <cellStyle name="4_Book1_1" xfId="1276"/>
    <cellStyle name="4_Book1_1_!1 1 bao cao giao KH ve HTCMT vung TNB   12-12-2011" xfId="1277"/>
    <cellStyle name="4_Book1_1_Bieu4HTMT" xfId="1278"/>
    <cellStyle name="4_Book1_1_Bieu4HTMT_!1 1 bao cao giao KH ve HTCMT vung TNB   12-12-2011" xfId="1279"/>
    <cellStyle name="4_Book1_1_Bieu4HTMT_KH TPCP vung TNB (03-1-2012)" xfId="1280"/>
    <cellStyle name="4_Book1_1_KH TPCP vung TNB (03-1-2012)" xfId="1281"/>
    <cellStyle name="4_Cau thuy dien Ban La (Cu Anh)" xfId="1282"/>
    <cellStyle name="4_Cau thuy dien Ban La (Cu Anh)_!1 1 bao cao giao KH ve HTCMT vung TNB   12-12-2011" xfId="1283"/>
    <cellStyle name="4_Cau thuy dien Ban La (Cu Anh)_Bieu4HTMT" xfId="1284"/>
    <cellStyle name="4_Cau thuy dien Ban La (Cu Anh)_Bieu4HTMT_!1 1 bao cao giao KH ve HTCMT vung TNB   12-12-2011" xfId="1285"/>
    <cellStyle name="4_Cau thuy dien Ban La (Cu Anh)_Bieu4HTMT_KH TPCP vung TNB (03-1-2012)" xfId="1286"/>
    <cellStyle name="4_Cau thuy dien Ban La (Cu Anh)_KH TPCP vung TNB (03-1-2012)" xfId="1287"/>
    <cellStyle name="4_Du toan 558 (Km17+508.12 - Km 22)" xfId="1288"/>
    <cellStyle name="4_Du toan 558 (Km17+508.12 - Km 22)_!1 1 bao cao giao KH ve HTCMT vung TNB   12-12-2011" xfId="1289"/>
    <cellStyle name="4_Du toan 558 (Km17+508.12 - Km 22)_Bieu4HTMT" xfId="1290"/>
    <cellStyle name="4_Du toan 558 (Km17+508.12 - Km 22)_Bieu4HTMT_!1 1 bao cao giao KH ve HTCMT vung TNB   12-12-2011" xfId="1291"/>
    <cellStyle name="4_Du toan 558 (Km17+508.12 - Km 22)_Bieu4HTMT_KH TPCP vung TNB (03-1-2012)" xfId="1292"/>
    <cellStyle name="4_Du toan 558 (Km17+508.12 - Km 22)_KH TPCP vung TNB (03-1-2012)" xfId="1293"/>
    <cellStyle name="4_Gia_VLQL48_duyet " xfId="1294"/>
    <cellStyle name="4_Gia_VLQL48_duyet _!1 1 bao cao giao KH ve HTCMT vung TNB   12-12-2011" xfId="1295"/>
    <cellStyle name="4_Gia_VLQL48_duyet _Bieu4HTMT" xfId="1296"/>
    <cellStyle name="4_Gia_VLQL48_duyet _Bieu4HTMT_!1 1 bao cao giao KH ve HTCMT vung TNB   12-12-2011" xfId="1297"/>
    <cellStyle name="4_Gia_VLQL48_duyet _Bieu4HTMT_KH TPCP vung TNB (03-1-2012)" xfId="1298"/>
    <cellStyle name="4_Gia_VLQL48_duyet _KH TPCP vung TNB (03-1-2012)" xfId="1299"/>
    <cellStyle name="4_KlQdinhduyet" xfId="1300"/>
    <cellStyle name="4_KlQdinhduyet_!1 1 bao cao giao KH ve HTCMT vung TNB   12-12-2011" xfId="1301"/>
    <cellStyle name="4_KlQdinhduyet_Bieu4HTMT" xfId="1302"/>
    <cellStyle name="4_KlQdinhduyet_Bieu4HTMT_!1 1 bao cao giao KH ve HTCMT vung TNB   12-12-2011" xfId="1303"/>
    <cellStyle name="4_KlQdinhduyet_Bieu4HTMT_KH TPCP vung TNB (03-1-2012)" xfId="1304"/>
    <cellStyle name="4_KlQdinhduyet_KH TPCP vung TNB (03-1-2012)" xfId="1305"/>
    <cellStyle name="4_ÿÿÿÿÿ" xfId="1306"/>
    <cellStyle name="40% - Accent1 2" xfId="1307"/>
    <cellStyle name="40% - Accent2 2" xfId="1308"/>
    <cellStyle name="40% - Accent3 2" xfId="1309"/>
    <cellStyle name="40% - Accent4 2" xfId="1310"/>
    <cellStyle name="40% - Accent5 2" xfId="1311"/>
    <cellStyle name="40% - Accent6 2" xfId="1312"/>
    <cellStyle name="52" xfId="1313"/>
    <cellStyle name="6" xfId="1314"/>
    <cellStyle name="6_15_10_2013 BC nhu cau von doi ung ODA (2014-2016) ngay 15102013 Sua" xfId="1315"/>
    <cellStyle name="6_BC nhu cau von doi ung ODA nganh NN (BKH)" xfId="1316"/>
    <cellStyle name="6_BC nhu cau von doi ung ODA nganh NN (BKH)_05-12  KH trung han 2016-2020 - Liem Thinh edited" xfId="1317"/>
    <cellStyle name="6_BC nhu cau von doi ung ODA nganh NN (BKH)_Copy of 05-12  KH trung han 2016-2020 - Liem Thinh edited (1)" xfId="1318"/>
    <cellStyle name="6_BC Tai co cau (bieu TH)" xfId="1319"/>
    <cellStyle name="6_BC Tai co cau (bieu TH)_05-12  KH trung han 2016-2020 - Liem Thinh edited" xfId="1320"/>
    <cellStyle name="6_BC Tai co cau (bieu TH)_Copy of 05-12  KH trung han 2016-2020 - Liem Thinh edited (1)" xfId="1321"/>
    <cellStyle name="6_Cong trinh co y kien LD_Dang_NN_2011-Tay nguyen-9-10" xfId="1322"/>
    <cellStyle name="6_Cong trinh co y kien LD_Dang_NN_2011-Tay nguyen-9-10_!1 1 bao cao giao KH ve HTCMT vung TNB   12-12-2011" xfId="1323"/>
    <cellStyle name="6_Cong trinh co y kien LD_Dang_NN_2011-Tay nguyen-9-10_Bieu4HTMT" xfId="1324"/>
    <cellStyle name="6_Cong trinh co y kien LD_Dang_NN_2011-Tay nguyen-9-10_Bieu4HTMT_!1 1 bao cao giao KH ve HTCMT vung TNB   12-12-2011" xfId="1325"/>
    <cellStyle name="6_Cong trinh co y kien LD_Dang_NN_2011-Tay nguyen-9-10_Bieu4HTMT_KH TPCP vung TNB (03-1-2012)" xfId="1326"/>
    <cellStyle name="6_Cong trinh co y kien LD_Dang_NN_2011-Tay nguyen-9-10_KH TPCP vung TNB (03-1-2012)" xfId="1327"/>
    <cellStyle name="6_DK 2014-2015 final" xfId="1328"/>
    <cellStyle name="6_DK 2014-2015 final_05-12  KH trung han 2016-2020 - Liem Thinh edited" xfId="1329"/>
    <cellStyle name="6_DK 2014-2015 final_Copy of 05-12  KH trung han 2016-2020 - Liem Thinh edited (1)" xfId="1330"/>
    <cellStyle name="6_DK 2014-2015 new" xfId="1331"/>
    <cellStyle name="6_DK 2014-2015 new_05-12  KH trung han 2016-2020 - Liem Thinh edited" xfId="1332"/>
    <cellStyle name="6_DK 2014-2015 new_Copy of 05-12  KH trung han 2016-2020 - Liem Thinh edited (1)" xfId="1333"/>
    <cellStyle name="6_DK KH CBDT 2014 11-11-2013" xfId="1334"/>
    <cellStyle name="6_DK KH CBDT 2014 11-11-2013(1)" xfId="1335"/>
    <cellStyle name="6_DK KH CBDT 2014 11-11-2013(1)_05-12  KH trung han 2016-2020 - Liem Thinh edited" xfId="1336"/>
    <cellStyle name="6_DK KH CBDT 2014 11-11-2013(1)_Copy of 05-12  KH trung han 2016-2020 - Liem Thinh edited (1)" xfId="1337"/>
    <cellStyle name="6_DK KH CBDT 2014 11-11-2013_05-12  KH trung han 2016-2020 - Liem Thinh edited" xfId="1338"/>
    <cellStyle name="6_DK KH CBDT 2014 11-11-2013_Copy of 05-12  KH trung han 2016-2020 - Liem Thinh edited (1)" xfId="1339"/>
    <cellStyle name="6_KH 2011-2015" xfId="1340"/>
    <cellStyle name="6_tai co cau dau tu (tong hop)1" xfId="1341"/>
    <cellStyle name="6_TN - Ho tro khac 2011" xfId="1342"/>
    <cellStyle name="6_TN - Ho tro khac 2011_!1 1 bao cao giao KH ve HTCMT vung TNB   12-12-2011" xfId="1343"/>
    <cellStyle name="6_TN - Ho tro khac 2011_Bieu4HTMT" xfId="1344"/>
    <cellStyle name="6_TN - Ho tro khac 2011_Bieu4HTMT_!1 1 bao cao giao KH ve HTCMT vung TNB   12-12-2011" xfId="1345"/>
    <cellStyle name="6_TN - Ho tro khac 2011_Bieu4HTMT_KH TPCP vung TNB (03-1-2012)" xfId="1346"/>
    <cellStyle name="6_TN - Ho tro khac 2011_KH TPCP vung TNB (03-1-2012)" xfId="1347"/>
    <cellStyle name="60% - Accent1 2" xfId="1348"/>
    <cellStyle name="60% - Accent2 2" xfId="1349"/>
    <cellStyle name="60% - Accent3 2" xfId="1350"/>
    <cellStyle name="60% - Accent4 2" xfId="1351"/>
    <cellStyle name="60% - Accent5 2" xfId="1352"/>
    <cellStyle name="60% - Accent6 2" xfId="1353"/>
    <cellStyle name="9" xfId="1354"/>
    <cellStyle name="9_!1 1 bao cao giao KH ve HTCMT vung TNB   12-12-2011" xfId="1355"/>
    <cellStyle name="9_Bieu4HTMT" xfId="1356"/>
    <cellStyle name="9_Bieu4HTMT_!1 1 bao cao giao KH ve HTCMT vung TNB   12-12-2011" xfId="1357"/>
    <cellStyle name="9_Bieu4HTMT_KH TPCP vung TNB (03-1-2012)" xfId="1358"/>
    <cellStyle name="9_KH TPCP vung TNB (03-1-2012)" xfId="1359"/>
    <cellStyle name="Accent1 2" xfId="1360"/>
    <cellStyle name="Accent2 2" xfId="1361"/>
    <cellStyle name="Accent3 2" xfId="1362"/>
    <cellStyle name="Accent4 2" xfId="1363"/>
    <cellStyle name="Accent5 2" xfId="1364"/>
    <cellStyle name="Accent6 2" xfId="1365"/>
    <cellStyle name="ÅëÈ­ [0]_      " xfId="1366"/>
    <cellStyle name="AeE­ [0]_INQUIRY ¿?¾÷AßAø " xfId="1367"/>
    <cellStyle name="ÅëÈ­ [0]_L601CPT" xfId="1368"/>
    <cellStyle name="ÅëÈ­_      " xfId="1369"/>
    <cellStyle name="AeE­_INQUIRY ¿?¾÷AßAø " xfId="1370"/>
    <cellStyle name="ÅëÈ­_L601CPT" xfId="1371"/>
    <cellStyle name="args.style" xfId="1372"/>
    <cellStyle name="args.style 2" xfId="1373"/>
    <cellStyle name="at" xfId="1374"/>
    <cellStyle name="ÄÞ¸¶ [0]_      " xfId="1375"/>
    <cellStyle name="AÞ¸¶ [0]_INQUIRY ¿?¾÷AßAø " xfId="1376"/>
    <cellStyle name="ÄÞ¸¶ [0]_L601CPT" xfId="1377"/>
    <cellStyle name="ÄÞ¸¶_      " xfId="1378"/>
    <cellStyle name="AÞ¸¶_INQUIRY ¿?¾÷AßAø " xfId="1379"/>
    <cellStyle name="ÄÞ¸¶_L601CPT" xfId="1380"/>
    <cellStyle name="AutoFormat Options" xfId="1381"/>
    <cellStyle name="AutoFormat Options 2" xfId="1382"/>
    <cellStyle name="Bad 2" xfId="1383"/>
    <cellStyle name="Body" xfId="1384"/>
    <cellStyle name="C?AØ_¿?¾÷CoE² " xfId="1385"/>
    <cellStyle name="C~1" xfId="1386"/>
    <cellStyle name="Ç¥ÁØ_      " xfId="1387"/>
    <cellStyle name="C￥AØ_¿μ¾÷CoE² " xfId="1388"/>
    <cellStyle name="Ç¥ÁØ_±¸¹Ì´ëÃ¥" xfId="1389"/>
    <cellStyle name="C￥AØ_Sheet1_¿μ¾÷CoE² " xfId="1390"/>
    <cellStyle name="Ç¥ÁØ_ÿÿÿÿÿÿ_4_ÃÑÇÕ°è " xfId="1391"/>
    <cellStyle name="Calc Currency (0)" xfId="1392"/>
    <cellStyle name="Calc Currency (0) 2" xfId="1393"/>
    <cellStyle name="Calc Currency (2)" xfId="1394"/>
    <cellStyle name="Calc Currency (2) 10" xfId="1395"/>
    <cellStyle name="Calc Currency (2) 11" xfId="1396"/>
    <cellStyle name="Calc Currency (2) 12" xfId="1397"/>
    <cellStyle name="Calc Currency (2) 13" xfId="1398"/>
    <cellStyle name="Calc Currency (2) 14" xfId="1399"/>
    <cellStyle name="Calc Currency (2) 15" xfId="1400"/>
    <cellStyle name="Calc Currency (2) 16" xfId="1401"/>
    <cellStyle name="Calc Currency (2) 2" xfId="1402"/>
    <cellStyle name="Calc Currency (2) 3" xfId="1403"/>
    <cellStyle name="Calc Currency (2) 4" xfId="1404"/>
    <cellStyle name="Calc Currency (2) 5" xfId="1405"/>
    <cellStyle name="Calc Currency (2) 6" xfId="1406"/>
    <cellStyle name="Calc Currency (2) 7" xfId="1407"/>
    <cellStyle name="Calc Currency (2) 8" xfId="1408"/>
    <cellStyle name="Calc Currency (2) 9" xfId="1409"/>
    <cellStyle name="Calc Percent (0)" xfId="1410"/>
    <cellStyle name="Calc Percent (0) 10" xfId="1411"/>
    <cellStyle name="Calc Percent (0) 11" xfId="1412"/>
    <cellStyle name="Calc Percent (0) 12" xfId="1413"/>
    <cellStyle name="Calc Percent (0) 13" xfId="1414"/>
    <cellStyle name="Calc Percent (0) 14" xfId="1415"/>
    <cellStyle name="Calc Percent (0) 15" xfId="1416"/>
    <cellStyle name="Calc Percent (0) 16" xfId="1417"/>
    <cellStyle name="Calc Percent (0) 2" xfId="1418"/>
    <cellStyle name="Calc Percent (0) 3" xfId="1419"/>
    <cellStyle name="Calc Percent (0) 4" xfId="1420"/>
    <cellStyle name="Calc Percent (0) 5" xfId="1421"/>
    <cellStyle name="Calc Percent (0) 6" xfId="1422"/>
    <cellStyle name="Calc Percent (0) 7" xfId="1423"/>
    <cellStyle name="Calc Percent (0) 8" xfId="1424"/>
    <cellStyle name="Calc Percent (0) 9" xfId="1425"/>
    <cellStyle name="Calc Percent (1)" xfId="1426"/>
    <cellStyle name="Calc Percent (1) 10" xfId="1427"/>
    <cellStyle name="Calc Percent (1) 11" xfId="1428"/>
    <cellStyle name="Calc Percent (1) 12" xfId="1429"/>
    <cellStyle name="Calc Percent (1) 13" xfId="1430"/>
    <cellStyle name="Calc Percent (1) 14" xfId="1431"/>
    <cellStyle name="Calc Percent (1) 15" xfId="1432"/>
    <cellStyle name="Calc Percent (1) 16" xfId="1433"/>
    <cellStyle name="Calc Percent (1) 2" xfId="1434"/>
    <cellStyle name="Calc Percent (1) 3" xfId="1435"/>
    <cellStyle name="Calc Percent (1) 4" xfId="1436"/>
    <cellStyle name="Calc Percent (1) 5" xfId="1437"/>
    <cellStyle name="Calc Percent (1) 6" xfId="1438"/>
    <cellStyle name="Calc Percent (1) 7" xfId="1439"/>
    <cellStyle name="Calc Percent (1) 8" xfId="1440"/>
    <cellStyle name="Calc Percent (1) 9" xfId="1441"/>
    <cellStyle name="Calc Percent (2)" xfId="1442"/>
    <cellStyle name="Calc Percent (2) 10" xfId="1443"/>
    <cellStyle name="Calc Percent (2) 11" xfId="1444"/>
    <cellStyle name="Calc Percent (2) 12" xfId="1445"/>
    <cellStyle name="Calc Percent (2) 13" xfId="1446"/>
    <cellStyle name="Calc Percent (2) 14" xfId="1447"/>
    <cellStyle name="Calc Percent (2) 15" xfId="1448"/>
    <cellStyle name="Calc Percent (2) 16" xfId="1449"/>
    <cellStyle name="Calc Percent (2) 2" xfId="1450"/>
    <cellStyle name="Calc Percent (2) 3" xfId="1451"/>
    <cellStyle name="Calc Percent (2) 4" xfId="1452"/>
    <cellStyle name="Calc Percent (2) 5" xfId="1453"/>
    <cellStyle name="Calc Percent (2) 6" xfId="1454"/>
    <cellStyle name="Calc Percent (2) 7" xfId="1455"/>
    <cellStyle name="Calc Percent (2) 8" xfId="1456"/>
    <cellStyle name="Calc Percent (2) 9" xfId="1457"/>
    <cellStyle name="Calc Units (0)" xfId="1458"/>
    <cellStyle name="Calc Units (0) 10" xfId="1459"/>
    <cellStyle name="Calc Units (0) 11" xfId="1460"/>
    <cellStyle name="Calc Units (0) 12" xfId="1461"/>
    <cellStyle name="Calc Units (0) 13" xfId="1462"/>
    <cellStyle name="Calc Units (0) 14" xfId="1463"/>
    <cellStyle name="Calc Units (0) 15" xfId="1464"/>
    <cellStyle name="Calc Units (0) 16" xfId="1465"/>
    <cellStyle name="Calc Units (0) 2" xfId="1466"/>
    <cellStyle name="Calc Units (0) 3" xfId="1467"/>
    <cellStyle name="Calc Units (0) 4" xfId="1468"/>
    <cellStyle name="Calc Units (0) 5" xfId="1469"/>
    <cellStyle name="Calc Units (0) 6" xfId="1470"/>
    <cellStyle name="Calc Units (0) 7" xfId="1471"/>
    <cellStyle name="Calc Units (0) 8" xfId="1472"/>
    <cellStyle name="Calc Units (0) 9" xfId="1473"/>
    <cellStyle name="Calc Units (1)" xfId="1474"/>
    <cellStyle name="Calc Units (1) 10" xfId="1475"/>
    <cellStyle name="Calc Units (1) 11" xfId="1476"/>
    <cellStyle name="Calc Units (1) 12" xfId="1477"/>
    <cellStyle name="Calc Units (1) 13" xfId="1478"/>
    <cellStyle name="Calc Units (1) 14" xfId="1479"/>
    <cellStyle name="Calc Units (1) 15" xfId="1480"/>
    <cellStyle name="Calc Units (1) 16" xfId="1481"/>
    <cellStyle name="Calc Units (1) 2" xfId="1482"/>
    <cellStyle name="Calc Units (1) 3" xfId="1483"/>
    <cellStyle name="Calc Units (1) 4" xfId="1484"/>
    <cellStyle name="Calc Units (1) 5" xfId="1485"/>
    <cellStyle name="Calc Units (1) 6" xfId="1486"/>
    <cellStyle name="Calc Units (1) 7" xfId="1487"/>
    <cellStyle name="Calc Units (1) 8" xfId="1488"/>
    <cellStyle name="Calc Units (1) 9" xfId="1489"/>
    <cellStyle name="Calc Units (2)" xfId="1490"/>
    <cellStyle name="Calc Units (2) 10" xfId="1491"/>
    <cellStyle name="Calc Units (2) 11" xfId="1492"/>
    <cellStyle name="Calc Units (2) 12" xfId="1493"/>
    <cellStyle name="Calc Units (2) 13" xfId="1494"/>
    <cellStyle name="Calc Units (2) 14" xfId="1495"/>
    <cellStyle name="Calc Units (2) 15" xfId="1496"/>
    <cellStyle name="Calc Units (2) 16" xfId="1497"/>
    <cellStyle name="Calc Units (2) 2" xfId="1498"/>
    <cellStyle name="Calc Units (2) 3" xfId="1499"/>
    <cellStyle name="Calc Units (2) 4" xfId="1500"/>
    <cellStyle name="Calc Units (2) 5" xfId="1501"/>
    <cellStyle name="Calc Units (2) 6" xfId="1502"/>
    <cellStyle name="Calc Units (2) 7" xfId="1503"/>
    <cellStyle name="Calc Units (2) 8" xfId="1504"/>
    <cellStyle name="Calc Units (2) 9" xfId="1505"/>
    <cellStyle name="Calculation 2" xfId="1506"/>
    <cellStyle name="category" xfId="1507"/>
    <cellStyle name="category 2" xfId="1508"/>
    <cellStyle name="Centered Heading" xfId="1509"/>
    <cellStyle name="Cerrency_Sheet2_XANGDAU" xfId="1510"/>
    <cellStyle name="Column_Title" xfId="1514"/>
    <cellStyle name="Comma" xfId="4261" builtinId="3"/>
    <cellStyle name="Comma  - Style1" xfId="1515"/>
    <cellStyle name="Comma  - Style2" xfId="1516"/>
    <cellStyle name="Comma  - Style3" xfId="1517"/>
    <cellStyle name="Comma  - Style4" xfId="1518"/>
    <cellStyle name="Comma  - Style5" xfId="1519"/>
    <cellStyle name="Comma  - Style6" xfId="1520"/>
    <cellStyle name="Comma  - Style7" xfId="1521"/>
    <cellStyle name="Comma  - Style8" xfId="1522"/>
    <cellStyle name="Comma %" xfId="1523"/>
    <cellStyle name="Comma % 10" xfId="1524"/>
    <cellStyle name="Comma % 11" xfId="1525"/>
    <cellStyle name="Comma % 12" xfId="1526"/>
    <cellStyle name="Comma % 13" xfId="1527"/>
    <cellStyle name="Comma % 14" xfId="1528"/>
    <cellStyle name="Comma % 15" xfId="1529"/>
    <cellStyle name="Comma % 2" xfId="1530"/>
    <cellStyle name="Comma % 3" xfId="1531"/>
    <cellStyle name="Comma % 4" xfId="1532"/>
    <cellStyle name="Comma % 5" xfId="1533"/>
    <cellStyle name="Comma % 6" xfId="1534"/>
    <cellStyle name="Comma % 7" xfId="1535"/>
    <cellStyle name="Comma % 8" xfId="1536"/>
    <cellStyle name="Comma % 9" xfId="1537"/>
    <cellStyle name="Comma [0] 10" xfId="1538"/>
    <cellStyle name="Comma [0] 11" xfId="1539"/>
    <cellStyle name="Comma [0] 2" xfId="1540"/>
    <cellStyle name="Comma [0] 2 10" xfId="1541"/>
    <cellStyle name="Comma [0] 2 11" xfId="1542"/>
    <cellStyle name="Comma [0] 2 12" xfId="1543"/>
    <cellStyle name="Comma [0] 2 13" xfId="1544"/>
    <cellStyle name="Comma [0] 2 14" xfId="1545"/>
    <cellStyle name="Comma [0] 2 15" xfId="1546"/>
    <cellStyle name="Comma [0] 2 16" xfId="1547"/>
    <cellStyle name="Comma [0] 2 17" xfId="1548"/>
    <cellStyle name="Comma [0] 2 18" xfId="1549"/>
    <cellStyle name="Comma [0] 2 19" xfId="1550"/>
    <cellStyle name="Comma [0] 2 2" xfId="1551"/>
    <cellStyle name="Comma [0] 2 2 2" xfId="1552"/>
    <cellStyle name="Comma [0] 2 20" xfId="1553"/>
    <cellStyle name="Comma [0] 2 21" xfId="1554"/>
    <cellStyle name="Comma [0] 2 22" xfId="1555"/>
    <cellStyle name="Comma [0] 2 23" xfId="1556"/>
    <cellStyle name="Comma [0] 2 24" xfId="1557"/>
    <cellStyle name="Comma [0] 2 25" xfId="1558"/>
    <cellStyle name="Comma [0] 2 26" xfId="1559"/>
    <cellStyle name="Comma [0] 2 3" xfId="1560"/>
    <cellStyle name="Comma [0] 2 4" xfId="1561"/>
    <cellStyle name="Comma [0] 2 5" xfId="1562"/>
    <cellStyle name="Comma [0] 2 6" xfId="1563"/>
    <cellStyle name="Comma [0] 2 7" xfId="1564"/>
    <cellStyle name="Comma [0] 2 8" xfId="1565"/>
    <cellStyle name="Comma [0] 2 9" xfId="1566"/>
    <cellStyle name="Comma [0] 2_05-12  KH trung han 2016-2020 - Liem Thinh edited" xfId="1567"/>
    <cellStyle name="Comma [0] 3" xfId="1568"/>
    <cellStyle name="Comma [0] 3 2" xfId="1569"/>
    <cellStyle name="Comma [0] 3 3" xfId="1570"/>
    <cellStyle name="Comma [0] 4" xfId="1571"/>
    <cellStyle name="Comma [0] 5" xfId="1572"/>
    <cellStyle name="Comma [0] 6" xfId="1573"/>
    <cellStyle name="Comma [0] 7" xfId="1574"/>
    <cellStyle name="Comma [0] 8" xfId="1575"/>
    <cellStyle name="Comma [0] 9" xfId="1576"/>
    <cellStyle name="Comma [00]" xfId="1577"/>
    <cellStyle name="Comma [00] 10" xfId="1578"/>
    <cellStyle name="Comma [00] 11" xfId="1579"/>
    <cellStyle name="Comma [00] 12" xfId="1580"/>
    <cellStyle name="Comma [00] 13" xfId="1581"/>
    <cellStyle name="Comma [00] 14" xfId="1582"/>
    <cellStyle name="Comma [00] 15" xfId="1583"/>
    <cellStyle name="Comma [00] 16" xfId="1584"/>
    <cellStyle name="Comma [00] 2" xfId="1585"/>
    <cellStyle name="Comma [00] 3" xfId="1586"/>
    <cellStyle name="Comma [00] 4" xfId="1587"/>
    <cellStyle name="Comma [00] 5" xfId="1588"/>
    <cellStyle name="Comma [00] 6" xfId="1589"/>
    <cellStyle name="Comma [00] 7" xfId="1590"/>
    <cellStyle name="Comma [00] 8" xfId="1591"/>
    <cellStyle name="Comma [00] 9" xfId="1592"/>
    <cellStyle name="Comma 0.0" xfId="1593"/>
    <cellStyle name="Comma 0.0%" xfId="1594"/>
    <cellStyle name="Comma 0.00" xfId="1595"/>
    <cellStyle name="Comma 0.00%" xfId="1596"/>
    <cellStyle name="Comma 0.000" xfId="1597"/>
    <cellStyle name="Comma 0.000%" xfId="1598"/>
    <cellStyle name="Comma 10" xfId="1599"/>
    <cellStyle name="Comma 10 10" xfId="1600"/>
    <cellStyle name="Comma 10 2" xfId="1601"/>
    <cellStyle name="Comma 10 2 2" xfId="1602"/>
    <cellStyle name="Comma 10 3" xfId="1603"/>
    <cellStyle name="Comma 10 3 2" xfId="1604"/>
    <cellStyle name="Comma 10 3 3 2" xfId="1605"/>
    <cellStyle name="Comma 11" xfId="1606"/>
    <cellStyle name="Comma 11 2" xfId="1607"/>
    <cellStyle name="Comma 11 3" xfId="1608"/>
    <cellStyle name="Comma 11 3 2" xfId="1609"/>
    <cellStyle name="Comma 11 3 3" xfId="1610"/>
    <cellStyle name="Comma 12" xfId="1611"/>
    <cellStyle name="Comma 12 2" xfId="1612"/>
    <cellStyle name="Comma 12 3" xfId="1613"/>
    <cellStyle name="Comma 13" xfId="1614"/>
    <cellStyle name="Comma 13 2" xfId="1615"/>
    <cellStyle name="Comma 13 2 2" xfId="1616"/>
    <cellStyle name="Comma 13 2 2 2" xfId="1617"/>
    <cellStyle name="Comma 13 2 2 2 2" xfId="1618"/>
    <cellStyle name="Comma 13 2 2 2 3" xfId="1619"/>
    <cellStyle name="Comma 13 2 2 3" xfId="1620"/>
    <cellStyle name="Comma 13 2 2 4" xfId="1621"/>
    <cellStyle name="Comma 13 2 2 5" xfId="1622"/>
    <cellStyle name="Comma 13 2 3" xfId="1623"/>
    <cellStyle name="Comma 13 2 3 2" xfId="1624"/>
    <cellStyle name="Comma 13 2 4" xfId="1625"/>
    <cellStyle name="Comma 13 2 5" xfId="1626"/>
    <cellStyle name="Comma 13 3" xfId="1627"/>
    <cellStyle name="Comma 13 4" xfId="1628"/>
    <cellStyle name="Comma 14" xfId="1629"/>
    <cellStyle name="Comma 14 2" xfId="1630"/>
    <cellStyle name="Comma 14 2 2" xfId="1631"/>
    <cellStyle name="Comma 14 3" xfId="1632"/>
    <cellStyle name="Comma 15" xfId="1633"/>
    <cellStyle name="Comma 15 2" xfId="1634"/>
    <cellStyle name="Comma 15 3" xfId="1635"/>
    <cellStyle name="Comma 16" xfId="1636"/>
    <cellStyle name="Comma 16 2" xfId="1637"/>
    <cellStyle name="Comma 16 3" xfId="1638"/>
    <cellStyle name="Comma 16 3 2" xfId="1639"/>
    <cellStyle name="Comma 16 3 2 2" xfId="1640"/>
    <cellStyle name="Comma 16 3 2 2 2 3" xfId="4262"/>
    <cellStyle name="Comma 16 3 3" xfId="1641"/>
    <cellStyle name="Comma 16 3 3 2" xfId="1642"/>
    <cellStyle name="Comma 16 3 4" xfId="1643"/>
    <cellStyle name="Comma 17" xfId="1644"/>
    <cellStyle name="Comma 17 2" xfId="1645"/>
    <cellStyle name="Comma 17 3" xfId="1646"/>
    <cellStyle name="Comma 17 4" xfId="1647"/>
    <cellStyle name="Comma 18" xfId="1648"/>
    <cellStyle name="Comma 18 2" xfId="1649"/>
    <cellStyle name="Comma 18 3" xfId="1650"/>
    <cellStyle name="Comma 19" xfId="1651"/>
    <cellStyle name="Comma 19 2" xfId="1652"/>
    <cellStyle name="Comma 2" xfId="1653"/>
    <cellStyle name="Comma 2 10" xfId="1654"/>
    <cellStyle name="Comma 2 11" xfId="1655"/>
    <cellStyle name="Comma 2 12" xfId="1656"/>
    <cellStyle name="Comma 2 13" xfId="1657"/>
    <cellStyle name="Comma 2 14" xfId="1658"/>
    <cellStyle name="Comma 2 15" xfId="1659"/>
    <cellStyle name="Comma 2 16" xfId="1660"/>
    <cellStyle name="Comma 2 17" xfId="1661"/>
    <cellStyle name="Comma 2 18" xfId="1662"/>
    <cellStyle name="Comma 2 19" xfId="1663"/>
    <cellStyle name="Comma 2 2" xfId="1664"/>
    <cellStyle name="Comma 2 2 10" xfId="1665"/>
    <cellStyle name="Comma 2 2 11" xfId="1666"/>
    <cellStyle name="Comma 2 2 12" xfId="1667"/>
    <cellStyle name="Comma 2 2 13" xfId="1668"/>
    <cellStyle name="Comma 2 2 14" xfId="1669"/>
    <cellStyle name="Comma 2 2 15" xfId="1670"/>
    <cellStyle name="Comma 2 2 16" xfId="1671"/>
    <cellStyle name="Comma 2 2 17" xfId="1672"/>
    <cellStyle name="Comma 2 2 18" xfId="1673"/>
    <cellStyle name="Comma 2 2 19" xfId="1674"/>
    <cellStyle name="Comma 2 2 2" xfId="1675"/>
    <cellStyle name="Comma 2 2 2 10" xfId="1676"/>
    <cellStyle name="Comma 2 2 2 11" xfId="1677"/>
    <cellStyle name="Comma 2 2 2 12" xfId="1678"/>
    <cellStyle name="Comma 2 2 2 13" xfId="1679"/>
    <cellStyle name="Comma 2 2 2 14" xfId="1680"/>
    <cellStyle name="Comma 2 2 2 15" xfId="1681"/>
    <cellStyle name="Comma 2 2 2 16" xfId="1682"/>
    <cellStyle name="Comma 2 2 2 17" xfId="1683"/>
    <cellStyle name="Comma 2 2 2 18" xfId="1684"/>
    <cellStyle name="Comma 2 2 2 19" xfId="1685"/>
    <cellStyle name="Comma 2 2 2 2" xfId="1686"/>
    <cellStyle name="Comma 2 2 2 2 2" xfId="1687"/>
    <cellStyle name="Comma 2 2 2 20" xfId="1688"/>
    <cellStyle name="Comma 2 2 2 21" xfId="1689"/>
    <cellStyle name="Comma 2 2 2 22" xfId="1690"/>
    <cellStyle name="Comma 2 2 2 23" xfId="1691"/>
    <cellStyle name="Comma 2 2 2 24" xfId="1692"/>
    <cellStyle name="Comma 2 2 2 3" xfId="1693"/>
    <cellStyle name="Comma 2 2 2 4" xfId="1694"/>
    <cellStyle name="Comma 2 2 2 5" xfId="1695"/>
    <cellStyle name="Comma 2 2 2 6" xfId="1696"/>
    <cellStyle name="Comma 2 2 2 7" xfId="1697"/>
    <cellStyle name="Comma 2 2 2 8" xfId="1698"/>
    <cellStyle name="Comma 2 2 2 9" xfId="1699"/>
    <cellStyle name="Comma 2 2 20" xfId="1700"/>
    <cellStyle name="Comma 2 2 21" xfId="1701"/>
    <cellStyle name="Comma 2 2 22" xfId="1702"/>
    <cellStyle name="Comma 2 2 23" xfId="1703"/>
    <cellStyle name="Comma 2 2 24" xfId="1704"/>
    <cellStyle name="Comma 2 2 24 2" xfId="1705"/>
    <cellStyle name="Comma 2 2 25" xfId="1706"/>
    <cellStyle name="Comma 2 2 3" xfId="1707"/>
    <cellStyle name="Comma 2 2 3 2" xfId="1708"/>
    <cellStyle name="Comma 2 2 4" xfId="1709"/>
    <cellStyle name="Comma 2 2 5" xfId="1710"/>
    <cellStyle name="Comma 2 2 6" xfId="1711"/>
    <cellStyle name="Comma 2 2 7" xfId="1712"/>
    <cellStyle name="Comma 2 2 8" xfId="1713"/>
    <cellStyle name="Comma 2 2 9" xfId="1714"/>
    <cellStyle name="Comma 2 2_05-12  KH trung han 2016-2020 - Liem Thinh edited" xfId="1715"/>
    <cellStyle name="Comma 2 20" xfId="1716"/>
    <cellStyle name="Comma 2 21" xfId="1717"/>
    <cellStyle name="Comma 2 22" xfId="1718"/>
    <cellStyle name="Comma 2 23" xfId="1719"/>
    <cellStyle name="Comma 2 24" xfId="1720"/>
    <cellStyle name="Comma 2 25" xfId="1721"/>
    <cellStyle name="Comma 2 26" xfId="1722"/>
    <cellStyle name="Comma 2 26 2" xfId="1723"/>
    <cellStyle name="Comma 2 27" xfId="1724"/>
    <cellStyle name="Comma 2 3" xfId="1725"/>
    <cellStyle name="Comma 2 3 2" xfId="1726"/>
    <cellStyle name="Comma 2 3 2 2" xfId="1727"/>
    <cellStyle name="Comma 2 3 2 3" xfId="1728"/>
    <cellStyle name="Comma 2 3 3" xfId="1729"/>
    <cellStyle name="Comma 2 4" xfId="1730"/>
    <cellStyle name="Comma 2 4 2" xfId="1731"/>
    <cellStyle name="Comma 2 5" xfId="1732"/>
    <cellStyle name="Comma 2 5 2" xfId="1733"/>
    <cellStyle name="Comma 2 5 3" xfId="1734"/>
    <cellStyle name="Comma 2 6" xfId="1735"/>
    <cellStyle name="Comma 2 7" xfId="1736"/>
    <cellStyle name="Comma 2 8" xfId="1737"/>
    <cellStyle name="Comma 2 9" xfId="1738"/>
    <cellStyle name="Comma 2_05-12  KH trung han 2016-2020 - Liem Thinh edited" xfId="1739"/>
    <cellStyle name="Comma 20" xfId="1740"/>
    <cellStyle name="Comma 20 2" xfId="1741"/>
    <cellStyle name="Comma 20 3" xfId="1742"/>
    <cellStyle name="Comma 21" xfId="1743"/>
    <cellStyle name="Comma 21 2" xfId="1744"/>
    <cellStyle name="Comma 21 3" xfId="1745"/>
    <cellStyle name="Comma 22" xfId="1746"/>
    <cellStyle name="Comma 22 2" xfId="1747"/>
    <cellStyle name="Comma 22 3" xfId="1748"/>
    <cellStyle name="Comma 23" xfId="1749"/>
    <cellStyle name="Comma 23 2" xfId="1750"/>
    <cellStyle name="Comma 23 3" xfId="1751"/>
    <cellStyle name="Comma 24" xfId="1752"/>
    <cellStyle name="Comma 24 2" xfId="1753"/>
    <cellStyle name="Comma 25" xfId="1754"/>
    <cellStyle name="Comma 25 2" xfId="1755"/>
    <cellStyle name="Comma 26" xfId="1756"/>
    <cellStyle name="Comma 26 2" xfId="1757"/>
    <cellStyle name="Comma 27" xfId="1758"/>
    <cellStyle name="Comma 27 2" xfId="1759"/>
    <cellStyle name="Comma 28" xfId="1760"/>
    <cellStyle name="Comma 28 2" xfId="1761"/>
    <cellStyle name="Comma 29" xfId="1762"/>
    <cellStyle name="Comma 29 2" xfId="1763"/>
    <cellStyle name="Comma 3" xfId="1764"/>
    <cellStyle name="Comma 3 2" xfId="1765"/>
    <cellStyle name="Comma 3 2 10" xfId="1766"/>
    <cellStyle name="Comma 3 2 11" xfId="1767"/>
    <cellStyle name="Comma 3 2 12" xfId="1768"/>
    <cellStyle name="Comma 3 2 13" xfId="1769"/>
    <cellStyle name="Comma 3 2 14" xfId="1770"/>
    <cellStyle name="Comma 3 2 15" xfId="1771"/>
    <cellStyle name="Comma 3 2 2" xfId="1772"/>
    <cellStyle name="Comma 3 2 2 2" xfId="1773"/>
    <cellStyle name="Comma 3 2 2 3" xfId="1774"/>
    <cellStyle name="Comma 3 2 3" xfId="1775"/>
    <cellStyle name="Comma 3 2 3 2" xfId="1776"/>
    <cellStyle name="Comma 3 2 3 3" xfId="1777"/>
    <cellStyle name="Comma 3 2 4" xfId="1778"/>
    <cellStyle name="Comma 3 2 5" xfId="1779"/>
    <cellStyle name="Comma 3 2 6" xfId="1780"/>
    <cellStyle name="Comma 3 2 7" xfId="1781"/>
    <cellStyle name="Comma 3 2 8" xfId="1782"/>
    <cellStyle name="Comma 3 2 9" xfId="1783"/>
    <cellStyle name="Comma 3 3" xfId="1784"/>
    <cellStyle name="Comma 3 3 2" xfId="1785"/>
    <cellStyle name="Comma 3 3 3" xfId="1786"/>
    <cellStyle name="Comma 3 4" xfId="1787"/>
    <cellStyle name="Comma 3 4 2" xfId="1788"/>
    <cellStyle name="Comma 3 4 3" xfId="1789"/>
    <cellStyle name="Comma 3 5" xfId="1790"/>
    <cellStyle name="Comma 3 5 2" xfId="1791"/>
    <cellStyle name="Comma 3 6" xfId="1792"/>
    <cellStyle name="Comma 3 6 2" xfId="1793"/>
    <cellStyle name="Comma 3_Biểu 14 - KH2015 dự án ODA" xfId="1794"/>
    <cellStyle name="Comma 30" xfId="1795"/>
    <cellStyle name="Comma 30 2" xfId="1796"/>
    <cellStyle name="Comma 31" xfId="1797"/>
    <cellStyle name="Comma 31 2" xfId="1798"/>
    <cellStyle name="Comma 32" xfId="1799"/>
    <cellStyle name="Comma 32 2" xfId="1800"/>
    <cellStyle name="Comma 32 2 2" xfId="1801"/>
    <cellStyle name="Comma 32 3" xfId="1802"/>
    <cellStyle name="Comma 33" xfId="1803"/>
    <cellStyle name="Comma 33 2" xfId="1804"/>
    <cellStyle name="Comma 34" xfId="1805"/>
    <cellStyle name="Comma 34 2" xfId="1806"/>
    <cellStyle name="Comma 35" xfId="1807"/>
    <cellStyle name="Comma 35 2" xfId="1808"/>
    <cellStyle name="Comma 35 3" xfId="1809"/>
    <cellStyle name="Comma 35 3 2" xfId="1810"/>
    <cellStyle name="Comma 35 4" xfId="1811"/>
    <cellStyle name="Comma 35 4 2" xfId="1812"/>
    <cellStyle name="Comma 36" xfId="1813"/>
    <cellStyle name="Comma 36 2" xfId="1814"/>
    <cellStyle name="Comma 37" xfId="1815"/>
    <cellStyle name="Comma 37 2" xfId="1816"/>
    <cellStyle name="Comma 38" xfId="1817"/>
    <cellStyle name="Comma 39" xfId="1818"/>
    <cellStyle name="Comma 39 2" xfId="1819"/>
    <cellStyle name="Comma 4" xfId="1820"/>
    <cellStyle name="Comma 4 10" xfId="1821"/>
    <cellStyle name="Comma 4 11" xfId="1822"/>
    <cellStyle name="Comma 4 12" xfId="1823"/>
    <cellStyle name="Comma 4 13" xfId="1824"/>
    <cellStyle name="Comma 4 14" xfId="1825"/>
    <cellStyle name="Comma 4 15" xfId="1826"/>
    <cellStyle name="Comma 4 16" xfId="1827"/>
    <cellStyle name="Comma 4 17" xfId="1828"/>
    <cellStyle name="Comma 4 18" xfId="1829"/>
    <cellStyle name="Comma 4 19" xfId="1830"/>
    <cellStyle name="Comma 4 2" xfId="1831"/>
    <cellStyle name="Comma 4 2 2" xfId="1832"/>
    <cellStyle name="Comma 4 3" xfId="1833"/>
    <cellStyle name="Comma 4 3 2" xfId="1834"/>
    <cellStyle name="Comma 4 3 2 2" xfId="1835"/>
    <cellStyle name="Comma 4 3 3" xfId="1836"/>
    <cellStyle name="Comma 4 4" xfId="1837"/>
    <cellStyle name="Comma 4 4 2" xfId="1838"/>
    <cellStyle name="Comma 4 4 3" xfId="1839"/>
    <cellStyle name="Comma 4 4 4" xfId="1840"/>
    <cellStyle name="Comma 4 5" xfId="1841"/>
    <cellStyle name="Comma 4 6" xfId="1842"/>
    <cellStyle name="Comma 4 7" xfId="1843"/>
    <cellStyle name="Comma 4 8" xfId="1844"/>
    <cellStyle name="Comma 4 9" xfId="1845"/>
    <cellStyle name="Comma 4_THEO DOI THUC HIEN (GỐC 1)" xfId="1846"/>
    <cellStyle name="Comma 40" xfId="1847"/>
    <cellStyle name="Comma 40 2" xfId="1848"/>
    <cellStyle name="Comma 41" xfId="1849"/>
    <cellStyle name="Comma 42" xfId="1850"/>
    <cellStyle name="Comma 43" xfId="1851"/>
    <cellStyle name="Comma 44" xfId="1852"/>
    <cellStyle name="Comma 45" xfId="1853"/>
    <cellStyle name="Comma 46" xfId="1854"/>
    <cellStyle name="Comma 47" xfId="1855"/>
    <cellStyle name="Comma 48" xfId="1856"/>
    <cellStyle name="Comma 49" xfId="1857"/>
    <cellStyle name="Comma 5" xfId="1858"/>
    <cellStyle name="Comma 5 10" xfId="1859"/>
    <cellStyle name="Comma 5 11" xfId="1860"/>
    <cellStyle name="Comma 5 12" xfId="1861"/>
    <cellStyle name="Comma 5 13" xfId="1862"/>
    <cellStyle name="Comma 5 14" xfId="1863"/>
    <cellStyle name="Comma 5 15" xfId="1864"/>
    <cellStyle name="Comma 5 16" xfId="1865"/>
    <cellStyle name="Comma 5 17" xfId="1866"/>
    <cellStyle name="Comma 5 17 2" xfId="1867"/>
    <cellStyle name="Comma 5 18" xfId="1868"/>
    <cellStyle name="Comma 5 19" xfId="1869"/>
    <cellStyle name="Comma 5 2" xfId="1870"/>
    <cellStyle name="Comma 5 2 2" xfId="1871"/>
    <cellStyle name="Comma 5 20" xfId="1872"/>
    <cellStyle name="Comma 5 3" xfId="1873"/>
    <cellStyle name="Comma 5 3 2" xfId="1874"/>
    <cellStyle name="Comma 5 4" xfId="1875"/>
    <cellStyle name="Comma 5 4 2" xfId="1876"/>
    <cellStyle name="Comma 5 5" xfId="1877"/>
    <cellStyle name="Comma 5 5 2" xfId="1878"/>
    <cellStyle name="Comma 5 6" xfId="1879"/>
    <cellStyle name="Comma 5 7" xfId="1880"/>
    <cellStyle name="Comma 5 8" xfId="1881"/>
    <cellStyle name="Comma 5 9" xfId="1882"/>
    <cellStyle name="Comma 5_05-12  KH trung han 2016-2020 - Liem Thinh edited" xfId="1883"/>
    <cellStyle name="Comma 50" xfId="1884"/>
    <cellStyle name="Comma 50 2" xfId="1885"/>
    <cellStyle name="Comma 51" xfId="1886"/>
    <cellStyle name="Comma 51 2" xfId="1887"/>
    <cellStyle name="Comma 52" xfId="1888"/>
    <cellStyle name="Comma 6" xfId="1889"/>
    <cellStyle name="Comma 6 2" xfId="1890"/>
    <cellStyle name="Comma 6 2 2" xfId="1891"/>
    <cellStyle name="Comma 6 3" xfId="1892"/>
    <cellStyle name="Comma 6 4" xfId="1893"/>
    <cellStyle name="Comma 7" xfId="1894"/>
    <cellStyle name="Comma 7 2" xfId="1895"/>
    <cellStyle name="Comma 7 3" xfId="1896"/>
    <cellStyle name="Comma 7 3 2" xfId="1897"/>
    <cellStyle name="Comma 7_20131129 Nhu cau 2014_TPCP ODA (co hoan ung)" xfId="1898"/>
    <cellStyle name="Comma 8" xfId="1899"/>
    <cellStyle name="Comma 8 2" xfId="1900"/>
    <cellStyle name="Comma 8 2 2" xfId="1901"/>
    <cellStyle name="Comma 8 3" xfId="1902"/>
    <cellStyle name="Comma 8 4" xfId="1903"/>
    <cellStyle name="Comma 9" xfId="1904"/>
    <cellStyle name="Comma 9 2" xfId="1905"/>
    <cellStyle name="Comma 9 2 2" xfId="1906"/>
    <cellStyle name="Comma 9 2 3" xfId="1907"/>
    <cellStyle name="Comma 9 3" xfId="1908"/>
    <cellStyle name="Comma 9 3 2" xfId="1909"/>
    <cellStyle name="Comma 9 4" xfId="1910"/>
    <cellStyle name="Comma 9 5" xfId="1911"/>
    <cellStyle name="comma zerodec" xfId="1912"/>
    <cellStyle name="Comma0" xfId="1913"/>
    <cellStyle name="Comma0 10" xfId="1914"/>
    <cellStyle name="Comma0 11" xfId="1915"/>
    <cellStyle name="Comma0 12" xfId="1916"/>
    <cellStyle name="Comma0 13" xfId="1917"/>
    <cellStyle name="Comma0 14" xfId="1918"/>
    <cellStyle name="Comma0 15" xfId="1919"/>
    <cellStyle name="Comma0 16" xfId="1920"/>
    <cellStyle name="Comma0 2" xfId="1921"/>
    <cellStyle name="Comma0 2 2" xfId="1922"/>
    <cellStyle name="Comma0 3" xfId="1923"/>
    <cellStyle name="Comma0 4" xfId="1924"/>
    <cellStyle name="Comma0 5" xfId="1925"/>
    <cellStyle name="Comma0 6" xfId="1926"/>
    <cellStyle name="Comma0 7" xfId="1927"/>
    <cellStyle name="Comma0 8" xfId="1928"/>
    <cellStyle name="Comma0 9" xfId="1929"/>
    <cellStyle name="Company Name" xfId="1930"/>
    <cellStyle name="cong" xfId="1931"/>
    <cellStyle name="Copied" xfId="1932"/>
    <cellStyle name="Co聭ma_Sheet1" xfId="1933"/>
    <cellStyle name="CR Comma" xfId="1934"/>
    <cellStyle name="CR Currency" xfId="1935"/>
    <cellStyle name="Credit" xfId="1936"/>
    <cellStyle name="Credit subtotal" xfId="1937"/>
    <cellStyle name="Credit Total" xfId="1938"/>
    <cellStyle name="Cࡵrrency_Sheet1_PRODUCTĠ" xfId="1939"/>
    <cellStyle name="Curråncy [0]_FCST_RESULTS" xfId="1940"/>
    <cellStyle name="Currency %" xfId="1941"/>
    <cellStyle name="Currency % 10" xfId="1942"/>
    <cellStyle name="Currency % 11" xfId="1943"/>
    <cellStyle name="Currency % 12" xfId="1944"/>
    <cellStyle name="Currency % 13" xfId="1945"/>
    <cellStyle name="Currency % 14" xfId="1946"/>
    <cellStyle name="Currency % 15" xfId="1947"/>
    <cellStyle name="Currency % 2" xfId="1948"/>
    <cellStyle name="Currency % 3" xfId="1949"/>
    <cellStyle name="Currency % 4" xfId="1950"/>
    <cellStyle name="Currency % 5" xfId="1951"/>
    <cellStyle name="Currency % 6" xfId="1952"/>
    <cellStyle name="Currency % 7" xfId="1953"/>
    <cellStyle name="Currency % 8" xfId="1954"/>
    <cellStyle name="Currency % 9" xfId="1955"/>
    <cellStyle name="Currency %_05-12  KH trung han 2016-2020 - Liem Thinh edited" xfId="1956"/>
    <cellStyle name="Currency [0]ßmud plant bolted_RESULTS" xfId="1957"/>
    <cellStyle name="Currency [00]" xfId="1958"/>
    <cellStyle name="Currency [00] 10" xfId="1959"/>
    <cellStyle name="Currency [00] 11" xfId="1960"/>
    <cellStyle name="Currency [00] 12" xfId="1961"/>
    <cellStyle name="Currency [00] 13" xfId="1962"/>
    <cellStyle name="Currency [00] 14" xfId="1963"/>
    <cellStyle name="Currency [00] 15" xfId="1964"/>
    <cellStyle name="Currency [00] 16" xfId="1965"/>
    <cellStyle name="Currency [00] 2" xfId="1966"/>
    <cellStyle name="Currency [00] 3" xfId="1967"/>
    <cellStyle name="Currency [00] 4" xfId="1968"/>
    <cellStyle name="Currency [00] 5" xfId="1969"/>
    <cellStyle name="Currency [00] 6" xfId="1970"/>
    <cellStyle name="Currency [00] 7" xfId="1971"/>
    <cellStyle name="Currency [00] 8" xfId="1972"/>
    <cellStyle name="Currency [00] 9" xfId="1973"/>
    <cellStyle name="Currency 0.0" xfId="1974"/>
    <cellStyle name="Currency 0.0%" xfId="1975"/>
    <cellStyle name="Currency 0.0_05-12  KH trung han 2016-2020 - Liem Thinh edited" xfId="1976"/>
    <cellStyle name="Currency 0.00" xfId="1977"/>
    <cellStyle name="Currency 0.00%" xfId="1978"/>
    <cellStyle name="Currency 0.00_05-12  KH trung han 2016-2020 - Liem Thinh edited" xfId="1979"/>
    <cellStyle name="Currency 0.000" xfId="1980"/>
    <cellStyle name="Currency 0.000%" xfId="1981"/>
    <cellStyle name="Currency 0.000_05-12  KH trung han 2016-2020 - Liem Thinh edited" xfId="1982"/>
    <cellStyle name="Currency 2" xfId="1983"/>
    <cellStyle name="Currency 2 10" xfId="1984"/>
    <cellStyle name="Currency 2 11" xfId="1985"/>
    <cellStyle name="Currency 2 12" xfId="1986"/>
    <cellStyle name="Currency 2 13" xfId="1987"/>
    <cellStyle name="Currency 2 14" xfId="1988"/>
    <cellStyle name="Currency 2 15" xfId="1989"/>
    <cellStyle name="Currency 2 16" xfId="1990"/>
    <cellStyle name="Currency 2 2" xfId="1991"/>
    <cellStyle name="Currency 2 3" xfId="1992"/>
    <cellStyle name="Currency 2 4" xfId="1993"/>
    <cellStyle name="Currency 2 5" xfId="1994"/>
    <cellStyle name="Currency 2 6" xfId="1995"/>
    <cellStyle name="Currency 2 7" xfId="1996"/>
    <cellStyle name="Currency 2 8" xfId="1997"/>
    <cellStyle name="Currency 2 9" xfId="1998"/>
    <cellStyle name="Currency![0]_FCSt (2)" xfId="1999"/>
    <cellStyle name="Currency0" xfId="2000"/>
    <cellStyle name="Currency0 10" xfId="2001"/>
    <cellStyle name="Currency0 11" xfId="2002"/>
    <cellStyle name="Currency0 12" xfId="2003"/>
    <cellStyle name="Currency0 13" xfId="2004"/>
    <cellStyle name="Currency0 14" xfId="2005"/>
    <cellStyle name="Currency0 15" xfId="2006"/>
    <cellStyle name="Currency0 16" xfId="2007"/>
    <cellStyle name="Currency0 2" xfId="2008"/>
    <cellStyle name="Currency0 2 2" xfId="2009"/>
    <cellStyle name="Currency0 3" xfId="2010"/>
    <cellStyle name="Currency0 4" xfId="2011"/>
    <cellStyle name="Currency0 5" xfId="2012"/>
    <cellStyle name="Currency0 6" xfId="2013"/>
    <cellStyle name="Currency0 7" xfId="2014"/>
    <cellStyle name="Currency0 8" xfId="2015"/>
    <cellStyle name="Currency0 9" xfId="2016"/>
    <cellStyle name="Currency1" xfId="2017"/>
    <cellStyle name="Currency1 10" xfId="2018"/>
    <cellStyle name="Currency1 11" xfId="2019"/>
    <cellStyle name="Currency1 12" xfId="2020"/>
    <cellStyle name="Currency1 13" xfId="2021"/>
    <cellStyle name="Currency1 14" xfId="2022"/>
    <cellStyle name="Currency1 15" xfId="2023"/>
    <cellStyle name="Currency1 16" xfId="2024"/>
    <cellStyle name="Currency1 2" xfId="2025"/>
    <cellStyle name="Currency1 2 2" xfId="2026"/>
    <cellStyle name="Currency1 3" xfId="2027"/>
    <cellStyle name="Currency1 4" xfId="2028"/>
    <cellStyle name="Currency1 5" xfId="2029"/>
    <cellStyle name="Currency1 6" xfId="2030"/>
    <cellStyle name="Currency1 7" xfId="2031"/>
    <cellStyle name="Currency1 8" xfId="2032"/>
    <cellStyle name="Currency1 9" xfId="2033"/>
    <cellStyle name="Check Cell 2" xfId="1511"/>
    <cellStyle name="Chi phÝ kh¸c_Book1" xfId="1512"/>
    <cellStyle name="CHUONG" xfId="1513"/>
    <cellStyle name="D1" xfId="2034"/>
    <cellStyle name="Date" xfId="2035"/>
    <cellStyle name="Date 10" xfId="2036"/>
    <cellStyle name="Date 11" xfId="2037"/>
    <cellStyle name="Date 12" xfId="2038"/>
    <cellStyle name="Date 13" xfId="2039"/>
    <cellStyle name="Date 14" xfId="2040"/>
    <cellStyle name="Date 15" xfId="2041"/>
    <cellStyle name="Date 16" xfId="2042"/>
    <cellStyle name="Date 2" xfId="2043"/>
    <cellStyle name="Date 2 2" xfId="2044"/>
    <cellStyle name="Date 3" xfId="2045"/>
    <cellStyle name="Date 4" xfId="2046"/>
    <cellStyle name="Date 5" xfId="2047"/>
    <cellStyle name="Date 6" xfId="2048"/>
    <cellStyle name="Date 7" xfId="2049"/>
    <cellStyle name="Date 8" xfId="2050"/>
    <cellStyle name="Date 9" xfId="2051"/>
    <cellStyle name="Date Short" xfId="2052"/>
    <cellStyle name="Date Short 2" xfId="2053"/>
    <cellStyle name="Date_Book1" xfId="2054"/>
    <cellStyle name="DAUDE" xfId="2056"/>
    <cellStyle name="Dấu_phảy 2" xfId="2055"/>
    <cellStyle name="Debit" xfId="2057"/>
    <cellStyle name="Debit subtotal" xfId="2058"/>
    <cellStyle name="Debit Total" xfId="2059"/>
    <cellStyle name="DELTA" xfId="2060"/>
    <cellStyle name="DELTA 10" xfId="2061"/>
    <cellStyle name="DELTA 11" xfId="2062"/>
    <cellStyle name="DELTA 12" xfId="2063"/>
    <cellStyle name="DELTA 13" xfId="2064"/>
    <cellStyle name="DELTA 14" xfId="2065"/>
    <cellStyle name="DELTA 15" xfId="2066"/>
    <cellStyle name="DELTA 2" xfId="2067"/>
    <cellStyle name="DELTA 3" xfId="2068"/>
    <cellStyle name="DELTA 4" xfId="2069"/>
    <cellStyle name="DELTA 5" xfId="2070"/>
    <cellStyle name="DELTA 6" xfId="2071"/>
    <cellStyle name="DELTA 7" xfId="2072"/>
    <cellStyle name="DELTA 8" xfId="2073"/>
    <cellStyle name="DELTA 9" xfId="2074"/>
    <cellStyle name="Dezimal [0]_35ERI8T2gbIEMixb4v26icuOo" xfId="2075"/>
    <cellStyle name="Dezimal_35ERI8T2gbIEMixb4v26icuOo" xfId="2076"/>
    <cellStyle name="Dg" xfId="2077"/>
    <cellStyle name="Dgia" xfId="2078"/>
    <cellStyle name="Dgia 2" xfId="2079"/>
    <cellStyle name="Dollar (zero dec)" xfId="2080"/>
    <cellStyle name="Dollar (zero dec) 10" xfId="2081"/>
    <cellStyle name="Dollar (zero dec) 11" xfId="2082"/>
    <cellStyle name="Dollar (zero dec) 12" xfId="2083"/>
    <cellStyle name="Dollar (zero dec) 13" xfId="2084"/>
    <cellStyle name="Dollar (zero dec) 14" xfId="2085"/>
    <cellStyle name="Dollar (zero dec) 15" xfId="2086"/>
    <cellStyle name="Dollar (zero dec) 16" xfId="2087"/>
    <cellStyle name="Dollar (zero dec) 2" xfId="2088"/>
    <cellStyle name="Dollar (zero dec) 2 2" xfId="2089"/>
    <cellStyle name="Dollar (zero dec) 3" xfId="2090"/>
    <cellStyle name="Dollar (zero dec) 4" xfId="2091"/>
    <cellStyle name="Dollar (zero dec) 5" xfId="2092"/>
    <cellStyle name="Dollar (zero dec) 6" xfId="2093"/>
    <cellStyle name="Dollar (zero dec) 7" xfId="2094"/>
    <cellStyle name="Dollar (zero dec) 8" xfId="2095"/>
    <cellStyle name="Dollar (zero dec) 9" xfId="2096"/>
    <cellStyle name="Don gia" xfId="2097"/>
    <cellStyle name="Dziesi?tny [0]_Invoices2001Slovakia" xfId="2098"/>
    <cellStyle name="Dziesi?tny_Invoices2001Slovakia" xfId="2099"/>
    <cellStyle name="Dziesietny [0]_Invoices2001Slovakia" xfId="2100"/>
    <cellStyle name="Dziesiętny [0]_Invoices2001Slovakia" xfId="2101"/>
    <cellStyle name="Dziesietny [0]_Invoices2001Slovakia 2" xfId="2102"/>
    <cellStyle name="Dziesiętny [0]_Invoices2001Slovakia 2" xfId="2103"/>
    <cellStyle name="Dziesietny [0]_Invoices2001Slovakia 3" xfId="2104"/>
    <cellStyle name="Dziesiętny [0]_Invoices2001Slovakia 3" xfId="2105"/>
    <cellStyle name="Dziesietny [0]_Invoices2001Slovakia 4" xfId="2106"/>
    <cellStyle name="Dziesiętny [0]_Invoices2001Slovakia 4" xfId="2107"/>
    <cellStyle name="Dziesietny [0]_Invoices2001Slovakia 5" xfId="2108"/>
    <cellStyle name="Dziesiętny [0]_Invoices2001Slovakia 5" xfId="2109"/>
    <cellStyle name="Dziesietny [0]_Invoices2001Slovakia 6" xfId="2110"/>
    <cellStyle name="Dziesiętny [0]_Invoices2001Slovakia 6" xfId="2111"/>
    <cellStyle name="Dziesietny [0]_Invoices2001Slovakia 7" xfId="2112"/>
    <cellStyle name="Dziesiętny [0]_Invoices2001Slovakia 7" xfId="2113"/>
    <cellStyle name="Dziesietny [0]_Invoices2001Slovakia_01_Nha so 1_Dien" xfId="2114"/>
    <cellStyle name="Dziesiętny [0]_Invoices2001Slovakia_01_Nha so 1_Dien" xfId="2115"/>
    <cellStyle name="Dziesietny [0]_Invoices2001Slovakia_05-12  KH trung han 2016-2020 - Liem Thinh edited" xfId="2116"/>
    <cellStyle name="Dziesiętny [0]_Invoices2001Slovakia_05-12  KH trung han 2016-2020 - Liem Thinh edited" xfId="2117"/>
    <cellStyle name="Dziesietny [0]_Invoices2001Slovakia_10_Nha so 10_Dien1" xfId="2118"/>
    <cellStyle name="Dziesiętny [0]_Invoices2001Slovakia_10_Nha so 10_Dien1" xfId="2119"/>
    <cellStyle name="Dziesietny [0]_Invoices2001Slovakia_Book1" xfId="2120"/>
    <cellStyle name="Dziesiętny [0]_Invoices2001Slovakia_Book1" xfId="2121"/>
    <cellStyle name="Dziesietny [0]_Invoices2001Slovakia_Book1_1" xfId="2122"/>
    <cellStyle name="Dziesiętny [0]_Invoices2001Slovakia_Book1_1" xfId="2123"/>
    <cellStyle name="Dziesietny [0]_Invoices2001Slovakia_Book1_1_Book1" xfId="2124"/>
    <cellStyle name="Dziesiętny [0]_Invoices2001Slovakia_Book1_1_Book1" xfId="2125"/>
    <cellStyle name="Dziesietny [0]_Invoices2001Slovakia_Book1_2" xfId="2126"/>
    <cellStyle name="Dziesiętny [0]_Invoices2001Slovakia_Book1_2" xfId="2127"/>
    <cellStyle name="Dziesietny [0]_Invoices2001Slovakia_Book1_Nhu cau von ung truoc 2011 Tha h Hoa + Nge An gui TW" xfId="2128"/>
    <cellStyle name="Dziesiętny [0]_Invoices2001Slovakia_Book1_Nhu cau von ung truoc 2011 Tha h Hoa + Nge An gui TW" xfId="2129"/>
    <cellStyle name="Dziesietny [0]_Invoices2001Slovakia_Book1_Tong hop Cac tuyen(9-1-06)" xfId="2130"/>
    <cellStyle name="Dziesiętny [0]_Invoices2001Slovakia_Book1_Tong hop Cac tuyen(9-1-06)" xfId="2131"/>
    <cellStyle name="Dziesietny [0]_Invoices2001Slovakia_Book1_ung truoc 2011 NSTW Thanh Hoa + Nge An gui Thu 12-5" xfId="2132"/>
    <cellStyle name="Dziesiętny [0]_Invoices2001Slovakia_Book1_ung truoc 2011 NSTW Thanh Hoa + Nge An gui Thu 12-5" xfId="2133"/>
    <cellStyle name="Dziesietny [0]_Invoices2001Slovakia_Copy of 05-12  KH trung han 2016-2020 - Liem Thinh edited (1)" xfId="2134"/>
    <cellStyle name="Dziesiętny [0]_Invoices2001Slovakia_Copy of 05-12  KH trung han 2016-2020 - Liem Thinh edited (1)" xfId="2135"/>
    <cellStyle name="Dziesietny [0]_Invoices2001Slovakia_d-uong+TDT" xfId="2136"/>
    <cellStyle name="Dziesiętny [0]_Invoices2001Slovakia_KH TPCP 2016-2020 (tong hop)" xfId="2137"/>
    <cellStyle name="Dziesietny [0]_Invoices2001Slovakia_Nha bao ve(28-7-05)" xfId="2138"/>
    <cellStyle name="Dziesiętny [0]_Invoices2001Slovakia_Nha bao ve(28-7-05)" xfId="2139"/>
    <cellStyle name="Dziesietny [0]_Invoices2001Slovakia_NHA de xe nguyen du" xfId="2140"/>
    <cellStyle name="Dziesiętny [0]_Invoices2001Slovakia_NHA de xe nguyen du" xfId="2141"/>
    <cellStyle name="Dziesietny [0]_Invoices2001Slovakia_Nhalamviec VTC(25-1-05)" xfId="2142"/>
    <cellStyle name="Dziesiętny [0]_Invoices2001Slovakia_Nhalamviec VTC(25-1-05)" xfId="2143"/>
    <cellStyle name="Dziesietny [0]_Invoices2001Slovakia_Nhu cau von ung truoc 2011 Tha h Hoa + Nge An gui TW" xfId="2144"/>
    <cellStyle name="Dziesiętny [0]_Invoices2001Slovakia_TDT KHANH HOA" xfId="2145"/>
    <cellStyle name="Dziesietny [0]_Invoices2001Slovakia_TDT KHANH HOA_Tong hop Cac tuyen(9-1-06)" xfId="2146"/>
    <cellStyle name="Dziesiętny [0]_Invoices2001Slovakia_TDT KHANH HOA_Tong hop Cac tuyen(9-1-06)" xfId="2147"/>
    <cellStyle name="Dziesietny [0]_Invoices2001Slovakia_TDT quangngai" xfId="2148"/>
    <cellStyle name="Dziesiętny [0]_Invoices2001Slovakia_TDT quangngai" xfId="2149"/>
    <cellStyle name="Dziesietny [0]_Invoices2001Slovakia_TMDT(10-5-06)" xfId="2150"/>
    <cellStyle name="Dziesietny_Invoices2001Slovakia" xfId="2151"/>
    <cellStyle name="Dziesiętny_Invoices2001Slovakia" xfId="2152"/>
    <cellStyle name="Dziesietny_Invoices2001Slovakia 2" xfId="2153"/>
    <cellStyle name="Dziesiętny_Invoices2001Slovakia 2" xfId="2154"/>
    <cellStyle name="Dziesietny_Invoices2001Slovakia 3" xfId="2155"/>
    <cellStyle name="Dziesiętny_Invoices2001Slovakia 3" xfId="2156"/>
    <cellStyle name="Dziesietny_Invoices2001Slovakia 4" xfId="2157"/>
    <cellStyle name="Dziesiętny_Invoices2001Slovakia 4" xfId="2158"/>
    <cellStyle name="Dziesietny_Invoices2001Slovakia 5" xfId="2159"/>
    <cellStyle name="Dziesiętny_Invoices2001Slovakia 5" xfId="2160"/>
    <cellStyle name="Dziesietny_Invoices2001Slovakia 6" xfId="2161"/>
    <cellStyle name="Dziesiętny_Invoices2001Slovakia 6" xfId="2162"/>
    <cellStyle name="Dziesietny_Invoices2001Slovakia 7" xfId="2163"/>
    <cellStyle name="Dziesiętny_Invoices2001Slovakia 7" xfId="2164"/>
    <cellStyle name="Dziesietny_Invoices2001Slovakia_01_Nha so 1_Dien" xfId="2165"/>
    <cellStyle name="Dziesiętny_Invoices2001Slovakia_01_Nha so 1_Dien" xfId="2166"/>
    <cellStyle name="Dziesietny_Invoices2001Slovakia_05-12  KH trung han 2016-2020 - Liem Thinh edited" xfId="2167"/>
    <cellStyle name="Dziesiętny_Invoices2001Slovakia_05-12  KH trung han 2016-2020 - Liem Thinh edited" xfId="2168"/>
    <cellStyle name="Dziesietny_Invoices2001Slovakia_10_Nha so 10_Dien1" xfId="2169"/>
    <cellStyle name="Dziesiętny_Invoices2001Slovakia_10_Nha so 10_Dien1" xfId="2170"/>
    <cellStyle name="Dziesietny_Invoices2001Slovakia_Book1" xfId="2171"/>
    <cellStyle name="Dziesiętny_Invoices2001Slovakia_Book1" xfId="2172"/>
    <cellStyle name="Dziesietny_Invoices2001Slovakia_Book1_1" xfId="2173"/>
    <cellStyle name="Dziesiętny_Invoices2001Slovakia_Book1_1" xfId="2174"/>
    <cellStyle name="Dziesietny_Invoices2001Slovakia_Book1_1_Book1" xfId="2175"/>
    <cellStyle name="Dziesiętny_Invoices2001Slovakia_Book1_1_Book1" xfId="2176"/>
    <cellStyle name="Dziesietny_Invoices2001Slovakia_Book1_2" xfId="2177"/>
    <cellStyle name="Dziesiętny_Invoices2001Slovakia_Book1_2" xfId="2178"/>
    <cellStyle name="Dziesietny_Invoices2001Slovakia_Book1_Nhu cau von ung truoc 2011 Tha h Hoa + Nge An gui TW" xfId="2179"/>
    <cellStyle name="Dziesiętny_Invoices2001Slovakia_Book1_Nhu cau von ung truoc 2011 Tha h Hoa + Nge An gui TW" xfId="2180"/>
    <cellStyle name="Dziesietny_Invoices2001Slovakia_Book1_Tong hop Cac tuyen(9-1-06)" xfId="2181"/>
    <cellStyle name="Dziesiętny_Invoices2001Slovakia_Book1_Tong hop Cac tuyen(9-1-06)" xfId="2182"/>
    <cellStyle name="Dziesietny_Invoices2001Slovakia_Book1_ung truoc 2011 NSTW Thanh Hoa + Nge An gui Thu 12-5" xfId="2183"/>
    <cellStyle name="Dziesiętny_Invoices2001Slovakia_Book1_ung truoc 2011 NSTW Thanh Hoa + Nge An gui Thu 12-5" xfId="2184"/>
    <cellStyle name="Dziesietny_Invoices2001Slovakia_Copy of 05-12  KH trung han 2016-2020 - Liem Thinh edited (1)" xfId="2185"/>
    <cellStyle name="Dziesiętny_Invoices2001Slovakia_Copy of 05-12  KH trung han 2016-2020 - Liem Thinh edited (1)" xfId="2186"/>
    <cellStyle name="Dziesietny_Invoices2001Slovakia_d-uong+TDT" xfId="2187"/>
    <cellStyle name="Dziesiętny_Invoices2001Slovakia_KH TPCP 2016-2020 (tong hop)" xfId="2188"/>
    <cellStyle name="Dziesietny_Invoices2001Slovakia_Nha bao ve(28-7-05)" xfId="2189"/>
    <cellStyle name="Dziesiętny_Invoices2001Slovakia_Nha bao ve(28-7-05)" xfId="2190"/>
    <cellStyle name="Dziesietny_Invoices2001Slovakia_NHA de xe nguyen du" xfId="2191"/>
    <cellStyle name="Dziesiętny_Invoices2001Slovakia_NHA de xe nguyen du" xfId="2192"/>
    <cellStyle name="Dziesietny_Invoices2001Slovakia_Nhalamviec VTC(25-1-05)" xfId="2193"/>
    <cellStyle name="Dziesiętny_Invoices2001Slovakia_Nhalamviec VTC(25-1-05)" xfId="2194"/>
    <cellStyle name="Dziesietny_Invoices2001Slovakia_Nhu cau von ung truoc 2011 Tha h Hoa + Nge An gui TW" xfId="2195"/>
    <cellStyle name="Dziesiętny_Invoices2001Slovakia_TDT KHANH HOA" xfId="2196"/>
    <cellStyle name="Dziesietny_Invoices2001Slovakia_TDT KHANH HOA_Tong hop Cac tuyen(9-1-06)" xfId="2197"/>
    <cellStyle name="Dziesiętny_Invoices2001Slovakia_TDT KHANH HOA_Tong hop Cac tuyen(9-1-06)" xfId="2198"/>
    <cellStyle name="Dziesietny_Invoices2001Slovakia_TDT quangngai" xfId="2199"/>
    <cellStyle name="Dziesiętny_Invoices2001Slovakia_TDT quangngai" xfId="2200"/>
    <cellStyle name="Dziesietny_Invoices2001Slovakia_TMDT(10-5-06)" xfId="2201"/>
    <cellStyle name="e" xfId="2202"/>
    <cellStyle name="Enter Currency (0)" xfId="2203"/>
    <cellStyle name="Enter Currency (0) 10" xfId="2204"/>
    <cellStyle name="Enter Currency (0) 11" xfId="2205"/>
    <cellStyle name="Enter Currency (0) 12" xfId="2206"/>
    <cellStyle name="Enter Currency (0) 13" xfId="2207"/>
    <cellStyle name="Enter Currency (0) 14" xfId="2208"/>
    <cellStyle name="Enter Currency (0) 15" xfId="2209"/>
    <cellStyle name="Enter Currency (0) 16" xfId="2210"/>
    <cellStyle name="Enter Currency (0) 2" xfId="2211"/>
    <cellStyle name="Enter Currency (0) 3" xfId="2212"/>
    <cellStyle name="Enter Currency (0) 4" xfId="2213"/>
    <cellStyle name="Enter Currency (0) 5" xfId="2214"/>
    <cellStyle name="Enter Currency (0) 6" xfId="2215"/>
    <cellStyle name="Enter Currency (0) 7" xfId="2216"/>
    <cellStyle name="Enter Currency (0) 8" xfId="2217"/>
    <cellStyle name="Enter Currency (0) 9" xfId="2218"/>
    <cellStyle name="Enter Currency (2)" xfId="2219"/>
    <cellStyle name="Enter Currency (2) 10" xfId="2220"/>
    <cellStyle name="Enter Currency (2) 11" xfId="2221"/>
    <cellStyle name="Enter Currency (2) 12" xfId="2222"/>
    <cellStyle name="Enter Currency (2) 13" xfId="2223"/>
    <cellStyle name="Enter Currency (2) 14" xfId="2224"/>
    <cellStyle name="Enter Currency (2) 15" xfId="2225"/>
    <cellStyle name="Enter Currency (2) 16" xfId="2226"/>
    <cellStyle name="Enter Currency (2) 2" xfId="2227"/>
    <cellStyle name="Enter Currency (2) 3" xfId="2228"/>
    <cellStyle name="Enter Currency (2) 4" xfId="2229"/>
    <cellStyle name="Enter Currency (2) 5" xfId="2230"/>
    <cellStyle name="Enter Currency (2) 6" xfId="2231"/>
    <cellStyle name="Enter Currency (2) 7" xfId="2232"/>
    <cellStyle name="Enter Currency (2) 8" xfId="2233"/>
    <cellStyle name="Enter Currency (2) 9" xfId="2234"/>
    <cellStyle name="Enter Units (0)" xfId="2235"/>
    <cellStyle name="Enter Units (0) 10" xfId="2236"/>
    <cellStyle name="Enter Units (0) 11" xfId="2237"/>
    <cellStyle name="Enter Units (0) 12" xfId="2238"/>
    <cellStyle name="Enter Units (0) 13" xfId="2239"/>
    <cellStyle name="Enter Units (0) 14" xfId="2240"/>
    <cellStyle name="Enter Units (0) 15" xfId="2241"/>
    <cellStyle name="Enter Units (0) 16" xfId="2242"/>
    <cellStyle name="Enter Units (0) 2" xfId="2243"/>
    <cellStyle name="Enter Units (0) 3" xfId="2244"/>
    <cellStyle name="Enter Units (0) 4" xfId="2245"/>
    <cellStyle name="Enter Units (0) 5" xfId="2246"/>
    <cellStyle name="Enter Units (0) 6" xfId="2247"/>
    <cellStyle name="Enter Units (0) 7" xfId="2248"/>
    <cellStyle name="Enter Units (0) 8" xfId="2249"/>
    <cellStyle name="Enter Units (0) 9" xfId="2250"/>
    <cellStyle name="Enter Units (1)" xfId="2251"/>
    <cellStyle name="Enter Units (1) 10" xfId="2252"/>
    <cellStyle name="Enter Units (1) 11" xfId="2253"/>
    <cellStyle name="Enter Units (1) 12" xfId="2254"/>
    <cellStyle name="Enter Units (1) 13" xfId="2255"/>
    <cellStyle name="Enter Units (1) 14" xfId="2256"/>
    <cellStyle name="Enter Units (1) 15" xfId="2257"/>
    <cellStyle name="Enter Units (1) 16" xfId="2258"/>
    <cellStyle name="Enter Units (1) 2" xfId="2259"/>
    <cellStyle name="Enter Units (1) 3" xfId="2260"/>
    <cellStyle name="Enter Units (1) 4" xfId="2261"/>
    <cellStyle name="Enter Units (1) 5" xfId="2262"/>
    <cellStyle name="Enter Units (1) 6" xfId="2263"/>
    <cellStyle name="Enter Units (1) 7" xfId="2264"/>
    <cellStyle name="Enter Units (1) 8" xfId="2265"/>
    <cellStyle name="Enter Units (1) 9" xfId="2266"/>
    <cellStyle name="Enter Units (2)" xfId="2267"/>
    <cellStyle name="Enter Units (2) 10" xfId="2268"/>
    <cellStyle name="Enter Units (2) 11" xfId="2269"/>
    <cellStyle name="Enter Units (2) 12" xfId="2270"/>
    <cellStyle name="Enter Units (2) 13" xfId="2271"/>
    <cellStyle name="Enter Units (2) 14" xfId="2272"/>
    <cellStyle name="Enter Units (2) 15" xfId="2273"/>
    <cellStyle name="Enter Units (2) 16" xfId="2274"/>
    <cellStyle name="Enter Units (2) 2" xfId="2275"/>
    <cellStyle name="Enter Units (2) 3" xfId="2276"/>
    <cellStyle name="Enter Units (2) 4" xfId="2277"/>
    <cellStyle name="Enter Units (2) 5" xfId="2278"/>
    <cellStyle name="Enter Units (2) 6" xfId="2279"/>
    <cellStyle name="Enter Units (2) 7" xfId="2280"/>
    <cellStyle name="Enter Units (2) 8" xfId="2281"/>
    <cellStyle name="Enter Units (2) 9" xfId="2282"/>
    <cellStyle name="Entered" xfId="2283"/>
    <cellStyle name="Euro" xfId="2284"/>
    <cellStyle name="Euro 10" xfId="2285"/>
    <cellStyle name="Euro 11" xfId="2286"/>
    <cellStyle name="Euro 12" xfId="2287"/>
    <cellStyle name="Euro 13" xfId="2288"/>
    <cellStyle name="Euro 14" xfId="2289"/>
    <cellStyle name="Euro 15" xfId="2290"/>
    <cellStyle name="Euro 16" xfId="2291"/>
    <cellStyle name="Euro 2" xfId="2292"/>
    <cellStyle name="Euro 3" xfId="2293"/>
    <cellStyle name="Euro 4" xfId="2294"/>
    <cellStyle name="Euro 5" xfId="2295"/>
    <cellStyle name="Euro 6" xfId="2296"/>
    <cellStyle name="Euro 7" xfId="2297"/>
    <cellStyle name="Euro 8" xfId="2298"/>
    <cellStyle name="Euro 9" xfId="2299"/>
    <cellStyle name="Excel Built-in Normal" xfId="2300"/>
    <cellStyle name="Explanatory Text 2" xfId="2301"/>
    <cellStyle name="f" xfId="2302"/>
    <cellStyle name="f_Danhmuc_Quyhoach2009" xfId="2303"/>
    <cellStyle name="f_Danhmuc_Quyhoach2009 2" xfId="2304"/>
    <cellStyle name="f_Danhmuc_Quyhoach2009 2 2" xfId="2305"/>
    <cellStyle name="Fixed" xfId="2306"/>
    <cellStyle name="Fixed 10" xfId="2307"/>
    <cellStyle name="Fixed 11" xfId="2308"/>
    <cellStyle name="Fixed 12" xfId="2309"/>
    <cellStyle name="Fixed 13" xfId="2310"/>
    <cellStyle name="Fixed 14" xfId="2311"/>
    <cellStyle name="Fixed 15" xfId="2312"/>
    <cellStyle name="Fixed 16" xfId="2313"/>
    <cellStyle name="Fixed 2" xfId="2314"/>
    <cellStyle name="Fixed 2 2" xfId="2315"/>
    <cellStyle name="Fixed 3" xfId="2316"/>
    <cellStyle name="Fixed 4" xfId="2317"/>
    <cellStyle name="Fixed 5" xfId="2318"/>
    <cellStyle name="Fixed 6" xfId="2319"/>
    <cellStyle name="Fixed 7" xfId="2320"/>
    <cellStyle name="Fixed 8" xfId="2321"/>
    <cellStyle name="Fixed 9" xfId="2322"/>
    <cellStyle name="Font Britannic16" xfId="2323"/>
    <cellStyle name="Font Britannic18" xfId="2324"/>
    <cellStyle name="Font CenturyCond 18" xfId="2325"/>
    <cellStyle name="Font Cond20" xfId="2326"/>
    <cellStyle name="Font LucidaSans16" xfId="2327"/>
    <cellStyle name="Font NewCenturyCond18" xfId="2328"/>
    <cellStyle name="Font Ottawa14" xfId="2329"/>
    <cellStyle name="Font Ottawa16" xfId="2330"/>
    <cellStyle name="Good 2" xfId="2332"/>
    <cellStyle name="Grey" xfId="2333"/>
    <cellStyle name="Grey 10" xfId="2334"/>
    <cellStyle name="Grey 11" xfId="2335"/>
    <cellStyle name="Grey 12" xfId="2336"/>
    <cellStyle name="Grey 13" xfId="2337"/>
    <cellStyle name="Grey 14" xfId="2338"/>
    <cellStyle name="Grey 15" xfId="2339"/>
    <cellStyle name="Grey 16" xfId="2340"/>
    <cellStyle name="Grey 2" xfId="2341"/>
    <cellStyle name="Grey 3" xfId="2342"/>
    <cellStyle name="Grey 4" xfId="2343"/>
    <cellStyle name="Grey 5" xfId="2344"/>
    <cellStyle name="Grey 6" xfId="2345"/>
    <cellStyle name="Grey 7" xfId="2346"/>
    <cellStyle name="Grey 8" xfId="2347"/>
    <cellStyle name="Grey 9" xfId="2348"/>
    <cellStyle name="Grey_KH TPCP 2016-2020 (tong hop)" xfId="2349"/>
    <cellStyle name="Group" xfId="2350"/>
    <cellStyle name="gia" xfId="2331"/>
    <cellStyle name="H" xfId="2351"/>
    <cellStyle name="ha" xfId="2352"/>
    <cellStyle name="HAI" xfId="2353"/>
    <cellStyle name="Head 1" xfId="2354"/>
    <cellStyle name="HEADER" xfId="2355"/>
    <cellStyle name="HEADER 2" xfId="2356"/>
    <cellStyle name="Header1" xfId="2357"/>
    <cellStyle name="Header1 2" xfId="2358"/>
    <cellStyle name="Header2" xfId="2359"/>
    <cellStyle name="Header2 2" xfId="2360"/>
    <cellStyle name="Heading" xfId="2361"/>
    <cellStyle name="Heading 1 2" xfId="2362"/>
    <cellStyle name="Heading 2 2" xfId="2363"/>
    <cellStyle name="Heading 3 2" xfId="2364"/>
    <cellStyle name="Heading 4 2" xfId="2365"/>
    <cellStyle name="Heading No Underline" xfId="2366"/>
    <cellStyle name="Heading With Underline" xfId="2367"/>
    <cellStyle name="HEADING1" xfId="2368"/>
    <cellStyle name="HEADING2" xfId="2369"/>
    <cellStyle name="HEADINGS" xfId="2370"/>
    <cellStyle name="HEADINGSTOP" xfId="2371"/>
    <cellStyle name="headoption" xfId="2372"/>
    <cellStyle name="headoption 2" xfId="2373"/>
    <cellStyle name="headoption 3" xfId="2374"/>
    <cellStyle name="Hoa-Scholl" xfId="2375"/>
    <cellStyle name="Hoa-Scholl 2" xfId="2376"/>
    <cellStyle name="HUY" xfId="2377"/>
    <cellStyle name="i phÝ kh¸c_B¶ng 2" xfId="2378"/>
    <cellStyle name="I.3" xfId="2379"/>
    <cellStyle name="i·0" xfId="2380"/>
    <cellStyle name="i·0 2" xfId="2381"/>
    <cellStyle name="ï-¾È»ê_BiÓu TB" xfId="2382"/>
    <cellStyle name="Input [yellow]" xfId="2383"/>
    <cellStyle name="Input [yellow] 10" xfId="2384"/>
    <cellStyle name="Input [yellow] 11" xfId="2385"/>
    <cellStyle name="Input [yellow] 12" xfId="2386"/>
    <cellStyle name="Input [yellow] 13" xfId="2387"/>
    <cellStyle name="Input [yellow] 14" xfId="2388"/>
    <cellStyle name="Input [yellow] 15" xfId="2389"/>
    <cellStyle name="Input [yellow] 16" xfId="2390"/>
    <cellStyle name="Input [yellow] 2" xfId="2391"/>
    <cellStyle name="Input [yellow] 2 2" xfId="2392"/>
    <cellStyle name="Input [yellow] 3" xfId="2393"/>
    <cellStyle name="Input [yellow] 4" xfId="2394"/>
    <cellStyle name="Input [yellow] 5" xfId="2395"/>
    <cellStyle name="Input [yellow] 6" xfId="2396"/>
    <cellStyle name="Input [yellow] 7" xfId="2397"/>
    <cellStyle name="Input [yellow] 8" xfId="2398"/>
    <cellStyle name="Input [yellow] 9" xfId="2399"/>
    <cellStyle name="Input [yellow]_KH TPCP 2016-2020 (tong hop)" xfId="2400"/>
    <cellStyle name="Input 2" xfId="2401"/>
    <cellStyle name="Input 3" xfId="2402"/>
    <cellStyle name="Input 4" xfId="2403"/>
    <cellStyle name="Input 5" xfId="2404"/>
    <cellStyle name="Input 6" xfId="2405"/>
    <cellStyle name="Input 7" xfId="2406"/>
    <cellStyle name="k_TONG HOP KINH PHI" xfId="2407"/>
    <cellStyle name="k_TONG HOP KINH PHI_!1 1 bao cao giao KH ve HTCMT vung TNB   12-12-2011" xfId="2408"/>
    <cellStyle name="k_TONG HOP KINH PHI_Bieu4HTMT" xfId="2409"/>
    <cellStyle name="k_TONG HOP KINH PHI_Bieu4HTMT_!1 1 bao cao giao KH ve HTCMT vung TNB   12-12-2011" xfId="2410"/>
    <cellStyle name="k_TONG HOP KINH PHI_Bieu4HTMT_KH TPCP vung TNB (03-1-2012)" xfId="2411"/>
    <cellStyle name="k_TONG HOP KINH PHI_KH TPCP vung TNB (03-1-2012)" xfId="2412"/>
    <cellStyle name="k_ÿÿÿÿÿ" xfId="2413"/>
    <cellStyle name="k_ÿÿÿÿÿ_!1 1 bao cao giao KH ve HTCMT vung TNB   12-12-2011" xfId="2414"/>
    <cellStyle name="k_ÿÿÿÿÿ_1" xfId="2415"/>
    <cellStyle name="k_ÿÿÿÿÿ_2" xfId="2416"/>
    <cellStyle name="k_ÿÿÿÿÿ_2_!1 1 bao cao giao KH ve HTCMT vung TNB   12-12-2011" xfId="2417"/>
    <cellStyle name="k_ÿÿÿÿÿ_2_Bieu4HTMT" xfId="2418"/>
    <cellStyle name="k_ÿÿÿÿÿ_2_Bieu4HTMT_!1 1 bao cao giao KH ve HTCMT vung TNB   12-12-2011" xfId="2419"/>
    <cellStyle name="k_ÿÿÿÿÿ_2_Bieu4HTMT_KH TPCP vung TNB (03-1-2012)" xfId="2420"/>
    <cellStyle name="k_ÿÿÿÿÿ_2_KH TPCP vung TNB (03-1-2012)" xfId="2421"/>
    <cellStyle name="k_ÿÿÿÿÿ_Bieu4HTMT" xfId="2422"/>
    <cellStyle name="k_ÿÿÿÿÿ_Bieu4HTMT_!1 1 bao cao giao KH ve HTCMT vung TNB   12-12-2011" xfId="2423"/>
    <cellStyle name="k_ÿÿÿÿÿ_Bieu4HTMT_KH TPCP vung TNB (03-1-2012)" xfId="2424"/>
    <cellStyle name="k_ÿÿÿÿÿ_KH TPCP vung TNB (03-1-2012)" xfId="2425"/>
    <cellStyle name="kh¸c_Bang Chi tieu" xfId="2426"/>
    <cellStyle name="khanh" xfId="2427"/>
    <cellStyle name="khung" xfId="2428"/>
    <cellStyle name="Ledger 17 x 11 in" xfId="2429"/>
    <cellStyle name="left" xfId="2430"/>
    <cellStyle name="Line" xfId="2431"/>
    <cellStyle name="Link Currency (0)" xfId="2432"/>
    <cellStyle name="Link Currency (0) 10" xfId="2433"/>
    <cellStyle name="Link Currency (0) 11" xfId="2434"/>
    <cellStyle name="Link Currency (0) 12" xfId="2435"/>
    <cellStyle name="Link Currency (0) 13" xfId="2436"/>
    <cellStyle name="Link Currency (0) 14" xfId="2437"/>
    <cellStyle name="Link Currency (0) 15" xfId="2438"/>
    <cellStyle name="Link Currency (0) 16" xfId="2439"/>
    <cellStyle name="Link Currency (0) 2" xfId="2440"/>
    <cellStyle name="Link Currency (0) 3" xfId="2441"/>
    <cellStyle name="Link Currency (0) 4" xfId="2442"/>
    <cellStyle name="Link Currency (0) 5" xfId="2443"/>
    <cellStyle name="Link Currency (0) 6" xfId="2444"/>
    <cellStyle name="Link Currency (0) 7" xfId="2445"/>
    <cellStyle name="Link Currency (0) 8" xfId="2446"/>
    <cellStyle name="Link Currency (0) 9" xfId="2447"/>
    <cellStyle name="Link Currency (2)" xfId="2448"/>
    <cellStyle name="Link Currency (2) 10" xfId="2449"/>
    <cellStyle name="Link Currency (2) 11" xfId="2450"/>
    <cellStyle name="Link Currency (2) 12" xfId="2451"/>
    <cellStyle name="Link Currency (2) 13" xfId="2452"/>
    <cellStyle name="Link Currency (2) 14" xfId="2453"/>
    <cellStyle name="Link Currency (2) 15" xfId="2454"/>
    <cellStyle name="Link Currency (2) 16" xfId="2455"/>
    <cellStyle name="Link Currency (2) 2" xfId="2456"/>
    <cellStyle name="Link Currency (2) 3" xfId="2457"/>
    <cellStyle name="Link Currency (2) 4" xfId="2458"/>
    <cellStyle name="Link Currency (2) 5" xfId="2459"/>
    <cellStyle name="Link Currency (2) 6" xfId="2460"/>
    <cellStyle name="Link Currency (2) 7" xfId="2461"/>
    <cellStyle name="Link Currency (2) 8" xfId="2462"/>
    <cellStyle name="Link Currency (2) 9" xfId="2463"/>
    <cellStyle name="Link Units (0)" xfId="2464"/>
    <cellStyle name="Link Units (0) 10" xfId="2465"/>
    <cellStyle name="Link Units (0) 11" xfId="2466"/>
    <cellStyle name="Link Units (0) 12" xfId="2467"/>
    <cellStyle name="Link Units (0) 13" xfId="2468"/>
    <cellStyle name="Link Units (0) 14" xfId="2469"/>
    <cellStyle name="Link Units (0) 15" xfId="2470"/>
    <cellStyle name="Link Units (0) 16" xfId="2471"/>
    <cellStyle name="Link Units (0) 2" xfId="2472"/>
    <cellStyle name="Link Units (0) 3" xfId="2473"/>
    <cellStyle name="Link Units (0) 4" xfId="2474"/>
    <cellStyle name="Link Units (0) 5" xfId="2475"/>
    <cellStyle name="Link Units (0) 6" xfId="2476"/>
    <cellStyle name="Link Units (0) 7" xfId="2477"/>
    <cellStyle name="Link Units (0) 8" xfId="2478"/>
    <cellStyle name="Link Units (0) 9" xfId="2479"/>
    <cellStyle name="Link Units (1)" xfId="2480"/>
    <cellStyle name="Link Units (1) 10" xfId="2481"/>
    <cellStyle name="Link Units (1) 11" xfId="2482"/>
    <cellStyle name="Link Units (1) 12" xfId="2483"/>
    <cellStyle name="Link Units (1) 13" xfId="2484"/>
    <cellStyle name="Link Units (1) 14" xfId="2485"/>
    <cellStyle name="Link Units (1) 15" xfId="2486"/>
    <cellStyle name="Link Units (1) 16" xfId="2487"/>
    <cellStyle name="Link Units (1) 2" xfId="2488"/>
    <cellStyle name="Link Units (1) 3" xfId="2489"/>
    <cellStyle name="Link Units (1) 4" xfId="2490"/>
    <cellStyle name="Link Units (1) 5" xfId="2491"/>
    <cellStyle name="Link Units (1) 6" xfId="2492"/>
    <cellStyle name="Link Units (1) 7" xfId="2493"/>
    <cellStyle name="Link Units (1) 8" xfId="2494"/>
    <cellStyle name="Link Units (1) 9" xfId="2495"/>
    <cellStyle name="Link Units (2)" xfId="2496"/>
    <cellStyle name="Link Units (2) 10" xfId="2497"/>
    <cellStyle name="Link Units (2) 11" xfId="2498"/>
    <cellStyle name="Link Units (2) 12" xfId="2499"/>
    <cellStyle name="Link Units (2) 13" xfId="2500"/>
    <cellStyle name="Link Units (2) 14" xfId="2501"/>
    <cellStyle name="Link Units (2) 15" xfId="2502"/>
    <cellStyle name="Link Units (2) 16" xfId="2503"/>
    <cellStyle name="Link Units (2) 2" xfId="2504"/>
    <cellStyle name="Link Units (2) 3" xfId="2505"/>
    <cellStyle name="Link Units (2) 4" xfId="2506"/>
    <cellStyle name="Link Units (2) 5" xfId="2507"/>
    <cellStyle name="Link Units (2) 6" xfId="2508"/>
    <cellStyle name="Link Units (2) 7" xfId="2509"/>
    <cellStyle name="Link Units (2) 8" xfId="2510"/>
    <cellStyle name="Link Units (2) 9" xfId="2511"/>
    <cellStyle name="Linked Cell 2" xfId="2512"/>
    <cellStyle name="Loai CBDT" xfId="2513"/>
    <cellStyle name="Loai CT" xfId="2514"/>
    <cellStyle name="Loai GD" xfId="2515"/>
    <cellStyle name="MAU" xfId="2516"/>
    <cellStyle name="MAU 2" xfId="2517"/>
    <cellStyle name="Millares [0]_Well Timing" xfId="2518"/>
    <cellStyle name="Millares_Well Timing" xfId="2519"/>
    <cellStyle name="Milliers [0]_      " xfId="2520"/>
    <cellStyle name="Milliers_      " xfId="2521"/>
    <cellStyle name="Model" xfId="2522"/>
    <cellStyle name="Model 2" xfId="2523"/>
    <cellStyle name="moi" xfId="2524"/>
    <cellStyle name="moi 2" xfId="2525"/>
    <cellStyle name="moi 3" xfId="2526"/>
    <cellStyle name="Moneda [0]_Well Timing" xfId="2527"/>
    <cellStyle name="Moneda_Well Timing" xfId="2528"/>
    <cellStyle name="Monétaire [0]_      " xfId="2529"/>
    <cellStyle name="Monétaire_      " xfId="2530"/>
    <cellStyle name="n" xfId="2531"/>
    <cellStyle name="Neutral 2" xfId="2532"/>
    <cellStyle name="New" xfId="2533"/>
    <cellStyle name="New Times Roman" xfId="2534"/>
    <cellStyle name="no dec" xfId="2536"/>
    <cellStyle name="no dec 2" xfId="2537"/>
    <cellStyle name="no dec 2 2" xfId="2538"/>
    <cellStyle name="ÑONVÒ" xfId="2539"/>
    <cellStyle name="ÑONVÒ 2" xfId="2540"/>
    <cellStyle name="Normal" xfId="0" builtinId="0"/>
    <cellStyle name="Normal - Style1" xfId="2541"/>
    <cellStyle name="Normal - Style1 2" xfId="2542"/>
    <cellStyle name="Normal - Style1 3" xfId="2543"/>
    <cellStyle name="Normal - Style1_KH TPCP 2016-2020 (tong hop)" xfId="2544"/>
    <cellStyle name="Normal - 유형1" xfId="2545"/>
    <cellStyle name="Normal 10" xfId="2546"/>
    <cellStyle name="Normal 10 2" xfId="2547"/>
    <cellStyle name="Normal 10 3" xfId="2548"/>
    <cellStyle name="Normal 10 3 2" xfId="2549"/>
    <cellStyle name="Normal 10 4" xfId="2550"/>
    <cellStyle name="Normal 10 5" xfId="2551"/>
    <cellStyle name="Normal 10 6" xfId="2552"/>
    <cellStyle name="Normal 10_05-12  KH trung han 2016-2020 - Liem Thinh edited" xfId="2553"/>
    <cellStyle name="Normal 11" xfId="2554"/>
    <cellStyle name="Normal 11 2" xfId="2555"/>
    <cellStyle name="Normal 11 2 2" xfId="2556"/>
    <cellStyle name="Normal 11 3" xfId="2557"/>
    <cellStyle name="Normal 11 3 2" xfId="2558"/>
    <cellStyle name="Normal 11 3 3" xfId="2559"/>
    <cellStyle name="Normal 11 3 4" xfId="2560"/>
    <cellStyle name="Normal 12" xfId="2561"/>
    <cellStyle name="Normal 12 2" xfId="2562"/>
    <cellStyle name="Normal 12 3" xfId="2563"/>
    <cellStyle name="Normal 13" xfId="2564"/>
    <cellStyle name="Normal 13 2" xfId="2565"/>
    <cellStyle name="Normal 14" xfId="2566"/>
    <cellStyle name="Normal 14 2" xfId="2567"/>
    <cellStyle name="Normal 14 3" xfId="2568"/>
    <cellStyle name="Normal 15" xfId="2569"/>
    <cellStyle name="Normal 15 2" xfId="2570"/>
    <cellStyle name="Normal 15 3" xfId="2571"/>
    <cellStyle name="Normal 16" xfId="2572"/>
    <cellStyle name="Normal 16 2" xfId="2573"/>
    <cellStyle name="Normal 16 2 2" xfId="2574"/>
    <cellStyle name="Normal 16 2 2 2" xfId="2575"/>
    <cellStyle name="Normal 16 2 3" xfId="2576"/>
    <cellStyle name="Normal 16 2 3 2" xfId="2577"/>
    <cellStyle name="Normal 16 2 4" xfId="2578"/>
    <cellStyle name="Normal 16 3" xfId="2579"/>
    <cellStyle name="Normal 16 4" xfId="2580"/>
    <cellStyle name="Normal 16 4 2" xfId="2581"/>
    <cellStyle name="Normal 16 5" xfId="2582"/>
    <cellStyle name="Normal 16 5 2" xfId="2583"/>
    <cellStyle name="Normal 17" xfId="2584"/>
    <cellStyle name="Normal 17 2" xfId="2585"/>
    <cellStyle name="Normal 17 3 2" xfId="2586"/>
    <cellStyle name="Normal 17 3 2 2" xfId="2587"/>
    <cellStyle name="Normal 17 3 2 2 2" xfId="2588"/>
    <cellStyle name="Normal 17 3 2 3" xfId="2589"/>
    <cellStyle name="Normal 17 3 2 3 2" xfId="2590"/>
    <cellStyle name="Normal 17 3 2 4" xfId="2591"/>
    <cellStyle name="Normal 18" xfId="2592"/>
    <cellStyle name="Normal 18 2" xfId="2593"/>
    <cellStyle name="Normal 18 2 2" xfId="2594"/>
    <cellStyle name="Normal 18 3" xfId="2595"/>
    <cellStyle name="Normal 18_05-12  KH trung han 2016-2020 - Liem Thinh edited" xfId="2596"/>
    <cellStyle name="Normal 19" xfId="2597"/>
    <cellStyle name="Normal 19 2" xfId="2598"/>
    <cellStyle name="Normal 19 3" xfId="2599"/>
    <cellStyle name="Normal 2" xfId="2"/>
    <cellStyle name="Normal 2 10" xfId="2600"/>
    <cellStyle name="Normal 2 10 2" xfId="2601"/>
    <cellStyle name="Normal 2 11" xfId="2602"/>
    <cellStyle name="Normal 2 11 2" xfId="2603"/>
    <cellStyle name="Normal 2 12" xfId="2604"/>
    <cellStyle name="Normal 2 12 2" xfId="2605"/>
    <cellStyle name="Normal 2 13" xfId="2606"/>
    <cellStyle name="Normal 2 13 2" xfId="2607"/>
    <cellStyle name="Normal 2 14" xfId="2608"/>
    <cellStyle name="Normal 2 14 2" xfId="2609"/>
    <cellStyle name="Normal 2 14_Phuongangiao 1-giaoxulykythuat" xfId="2610"/>
    <cellStyle name="Normal 2 15" xfId="2611"/>
    <cellStyle name="Normal 2 16" xfId="2612"/>
    <cellStyle name="Normal 2 17" xfId="2613"/>
    <cellStyle name="Normal 2 18" xfId="2614"/>
    <cellStyle name="Normal 2 19" xfId="2615"/>
    <cellStyle name="Normal 2 2" xfId="2616"/>
    <cellStyle name="Normal 2 2 10" xfId="2617"/>
    <cellStyle name="Normal 2 2 10 2" xfId="2618"/>
    <cellStyle name="Normal 2 2 11" xfId="2619"/>
    <cellStyle name="Normal 2 2 12" xfId="2620"/>
    <cellStyle name="Normal 2 2 13" xfId="2621"/>
    <cellStyle name="Normal 2 2 14" xfId="2622"/>
    <cellStyle name="Normal 2 2 15" xfId="2623"/>
    <cellStyle name="Normal 2 2 2" xfId="2624"/>
    <cellStyle name="Normal 2 2 2 2" xfId="2625"/>
    <cellStyle name="Normal 2 2 2 3" xfId="2626"/>
    <cellStyle name="Normal 2 2 3" xfId="2627"/>
    <cellStyle name="Normal 2 2 4" xfId="2628"/>
    <cellStyle name="Normal 2 2 4 2" xfId="2629"/>
    <cellStyle name="Normal 2 2 4 3" xfId="2630"/>
    <cellStyle name="Normal 2 2 5" xfId="2631"/>
    <cellStyle name="Normal 2 2 6" xfId="2632"/>
    <cellStyle name="Normal 2 2 7" xfId="2633"/>
    <cellStyle name="Normal 2 2 8" xfId="2634"/>
    <cellStyle name="Normal 2 2 9" xfId="2635"/>
    <cellStyle name="Normal 2 2_Bieu chi tiet tang quy mo, dch ky thuat 4" xfId="2636"/>
    <cellStyle name="Normal 2 20" xfId="2637"/>
    <cellStyle name="Normal 2 21" xfId="2638"/>
    <cellStyle name="Normal 2 22" xfId="2639"/>
    <cellStyle name="Normal 2 23" xfId="2640"/>
    <cellStyle name="Normal 2 24" xfId="2641"/>
    <cellStyle name="Normal 2 25" xfId="2642"/>
    <cellStyle name="Normal 2 26" xfId="2643"/>
    <cellStyle name="Normal 2 26 2" xfId="2644"/>
    <cellStyle name="Normal 2 27" xfId="2645"/>
    <cellStyle name="Normal 2 3" xfId="2646"/>
    <cellStyle name="Normal 2 3 2" xfId="2647"/>
    <cellStyle name="Normal 2 3 2 2" xfId="2648"/>
    <cellStyle name="Normal 2 3 3" xfId="2649"/>
    <cellStyle name="Normal 2 32" xfId="2650"/>
    <cellStyle name="Normal 2 4" xfId="2651"/>
    <cellStyle name="Normal 2 4 2" xfId="2652"/>
    <cellStyle name="Normal 2 4 2 2" xfId="2653"/>
    <cellStyle name="Normal 2 4 3" xfId="2654"/>
    <cellStyle name="Normal 2 4 3 2" xfId="2655"/>
    <cellStyle name="Normal 2 5" xfId="2656"/>
    <cellStyle name="Normal 2 5 2" xfId="2657"/>
    <cellStyle name="Normal 2 6" xfId="2658"/>
    <cellStyle name="Normal 2 6 2" xfId="2659"/>
    <cellStyle name="Normal 2 7" xfId="2660"/>
    <cellStyle name="Normal 2 7 2" xfId="2661"/>
    <cellStyle name="Normal 2 8" xfId="2662"/>
    <cellStyle name="Normal 2 8 2" xfId="2663"/>
    <cellStyle name="Normal 2 9" xfId="2664"/>
    <cellStyle name="Normal 2 9 2" xfId="2665"/>
    <cellStyle name="Normal 2_05-12  KH trung han 2016-2020 - Liem Thinh edited" xfId="2666"/>
    <cellStyle name="Normal 20" xfId="2667"/>
    <cellStyle name="Normal 20 2" xfId="2668"/>
    <cellStyle name="Normal 21" xfId="2669"/>
    <cellStyle name="Normal 21 2" xfId="2670"/>
    <cellStyle name="Normal 22" xfId="2671"/>
    <cellStyle name="Normal 22 2" xfId="2672"/>
    <cellStyle name="Normal 23" xfId="2673"/>
    <cellStyle name="Normal 23 2" xfId="2674"/>
    <cellStyle name="Normal 23 3" xfId="2675"/>
    <cellStyle name="Normal 24" xfId="2676"/>
    <cellStyle name="Normal 24 2" xfId="2677"/>
    <cellStyle name="Normal 24 2 2" xfId="2678"/>
    <cellStyle name="Normal 25" xfId="2679"/>
    <cellStyle name="Normal 25 2" xfId="2680"/>
    <cellStyle name="Normal 25 3" xfId="2681"/>
    <cellStyle name="Normal 26" xfId="2682"/>
    <cellStyle name="Normal 26 2" xfId="2683"/>
    <cellStyle name="Normal 27" xfId="2684"/>
    <cellStyle name="Normal 27 2" xfId="2685"/>
    <cellStyle name="Normal 28" xfId="2686"/>
    <cellStyle name="Normal 28 2" xfId="2687"/>
    <cellStyle name="Normal 29" xfId="2688"/>
    <cellStyle name="Normal 29 2" xfId="2689"/>
    <cellStyle name="Normal 3" xfId="2690"/>
    <cellStyle name="Normal 3 10" xfId="2691"/>
    <cellStyle name="Normal 3 11" xfId="2692"/>
    <cellStyle name="Normal 3 12" xfId="2693"/>
    <cellStyle name="Normal 3 13" xfId="2694"/>
    <cellStyle name="Normal 3 14" xfId="2695"/>
    <cellStyle name="Normal 3 15" xfId="2696"/>
    <cellStyle name="Normal 3 16" xfId="2697"/>
    <cellStyle name="Normal 3 17" xfId="2698"/>
    <cellStyle name="Normal 3 18" xfId="2699"/>
    <cellStyle name="Normal 3 2" xfId="2700"/>
    <cellStyle name="Normal 3 2 2" xfId="2701"/>
    <cellStyle name="Normal 3 2 2 2" xfId="2702"/>
    <cellStyle name="Normal 3 2 3" xfId="2703"/>
    <cellStyle name="Normal 3 2 3 2" xfId="2704"/>
    <cellStyle name="Normal 3 2 4" xfId="2705"/>
    <cellStyle name="Normal 3 2 5" xfId="2706"/>
    <cellStyle name="Normal 3 2 5 2" xfId="2707"/>
    <cellStyle name="Normal 3 2 6" xfId="2708"/>
    <cellStyle name="Normal 3 2 6 2" xfId="2709"/>
    <cellStyle name="Normal 3 2 7" xfId="2710"/>
    <cellStyle name="Normal 3 3" xfId="2711"/>
    <cellStyle name="Normal 3 3 2" xfId="2712"/>
    <cellStyle name="Normal 3 4" xfId="2713"/>
    <cellStyle name="Normal 3 4 2" xfId="2714"/>
    <cellStyle name="Normal 3 5" xfId="2715"/>
    <cellStyle name="Normal 3 6" xfId="2716"/>
    <cellStyle name="Normal 3 7" xfId="2717"/>
    <cellStyle name="Normal 3 8" xfId="2718"/>
    <cellStyle name="Normal 3 9" xfId="2719"/>
    <cellStyle name="Normal 3_Bieu TH TPCP Vung TNB ngay 4-1-2012" xfId="2720"/>
    <cellStyle name="Normal 30" xfId="2721"/>
    <cellStyle name="Normal 30 2" xfId="2722"/>
    <cellStyle name="Normal 30 2 2" xfId="2723"/>
    <cellStyle name="Normal 30 3" xfId="2724"/>
    <cellStyle name="Normal 30 3 2" xfId="2725"/>
    <cellStyle name="Normal 30 4" xfId="2726"/>
    <cellStyle name="Normal 31" xfId="2727"/>
    <cellStyle name="Normal 31 2" xfId="2728"/>
    <cellStyle name="Normal 31 2 2" xfId="2729"/>
    <cellStyle name="Normal 31 3" xfId="2730"/>
    <cellStyle name="Normal 31 3 2" xfId="2731"/>
    <cellStyle name="Normal 31 4" xfId="2732"/>
    <cellStyle name="Normal 32" xfId="2733"/>
    <cellStyle name="Normal 32 2" xfId="2734"/>
    <cellStyle name="Normal 32 2 2" xfId="2735"/>
    <cellStyle name="Normal 33" xfId="2736"/>
    <cellStyle name="Normal 33 2" xfId="2737"/>
    <cellStyle name="Normal 34" xfId="2738"/>
    <cellStyle name="Normal 35" xfId="2739"/>
    <cellStyle name="Normal 36" xfId="2740"/>
    <cellStyle name="Normal 37" xfId="2741"/>
    <cellStyle name="Normal 37 2" xfId="2742"/>
    <cellStyle name="Normal 37 2 2" xfId="2743"/>
    <cellStyle name="Normal 37 2 3" xfId="2744"/>
    <cellStyle name="Normal 37 3" xfId="2745"/>
    <cellStyle name="Normal 37 3 2" xfId="2746"/>
    <cellStyle name="Normal 37 4" xfId="2747"/>
    <cellStyle name="Normal 38" xfId="2748"/>
    <cellStyle name="Normal 38 2" xfId="2749"/>
    <cellStyle name="Normal 38 2 2" xfId="2750"/>
    <cellStyle name="Normal 39" xfId="2751"/>
    <cellStyle name="Normal 39 2" xfId="2752"/>
    <cellStyle name="Normal 39 2 2" xfId="2753"/>
    <cellStyle name="Normal 39 3" xfId="2754"/>
    <cellStyle name="Normal 39 3 2" xfId="2755"/>
    <cellStyle name="Normal 4" xfId="2756"/>
    <cellStyle name="Normal 4 10" xfId="2757"/>
    <cellStyle name="Normal 4 11" xfId="2758"/>
    <cellStyle name="Normal 4 12" xfId="2759"/>
    <cellStyle name="Normal 4 13" xfId="2760"/>
    <cellStyle name="Normal 4 14" xfId="2761"/>
    <cellStyle name="Normal 4 15" xfId="2762"/>
    <cellStyle name="Normal 4 16" xfId="2763"/>
    <cellStyle name="Normal 4 17" xfId="2764"/>
    <cellStyle name="Normal 4 2" xfId="2765"/>
    <cellStyle name="Normal 4 2 2" xfId="2766"/>
    <cellStyle name="Normal 4 3" xfId="2767"/>
    <cellStyle name="Normal 4 4" xfId="2768"/>
    <cellStyle name="Normal 4 5" xfId="2769"/>
    <cellStyle name="Normal 4 6" xfId="2770"/>
    <cellStyle name="Normal 4 7" xfId="2771"/>
    <cellStyle name="Normal 4 8" xfId="2772"/>
    <cellStyle name="Normal 4 9" xfId="2773"/>
    <cellStyle name="Normal 4_Bang bieu" xfId="2774"/>
    <cellStyle name="Normal 40" xfId="2775"/>
    <cellStyle name="Normal 41" xfId="2776"/>
    <cellStyle name="Normal 42" xfId="2777"/>
    <cellStyle name="Normal 43" xfId="2778"/>
    <cellStyle name="Normal 44" xfId="2779"/>
    <cellStyle name="Normal 45" xfId="2780"/>
    <cellStyle name="Normal 46" xfId="2781"/>
    <cellStyle name="Normal 46 2" xfId="2782"/>
    <cellStyle name="Normal 47" xfId="2783"/>
    <cellStyle name="Normal 48" xfId="2784"/>
    <cellStyle name="Normal 49" xfId="2785"/>
    <cellStyle name="Normal 5" xfId="2786"/>
    <cellStyle name="Normal 5 2" xfId="2787"/>
    <cellStyle name="Normal 5 2 2" xfId="2788"/>
    <cellStyle name="Normal 50" xfId="2789"/>
    <cellStyle name="Normal 51" xfId="2790"/>
    <cellStyle name="Normal 52" xfId="2791"/>
    <cellStyle name="Normal 53" xfId="2792"/>
    <cellStyle name="Normal 54" xfId="2793"/>
    <cellStyle name="Normal 6" xfId="2794"/>
    <cellStyle name="Normal 6 10" xfId="2795"/>
    <cellStyle name="Normal 6 11" xfId="2796"/>
    <cellStyle name="Normal 6 12" xfId="2797"/>
    <cellStyle name="Normal 6 13" xfId="2798"/>
    <cellStyle name="Normal 6 14" xfId="2799"/>
    <cellStyle name="Normal 6 15" xfId="2800"/>
    <cellStyle name="Normal 6 16" xfId="2801"/>
    <cellStyle name="Normal 6 2" xfId="2802"/>
    <cellStyle name="Normal 6 2 2" xfId="2803"/>
    <cellStyle name="Normal 6 3" xfId="2804"/>
    <cellStyle name="Normal 6 4" xfId="2805"/>
    <cellStyle name="Normal 6 5" xfId="2806"/>
    <cellStyle name="Normal 6 6" xfId="2807"/>
    <cellStyle name="Normal 6 7" xfId="2808"/>
    <cellStyle name="Normal 6 8" xfId="2809"/>
    <cellStyle name="Normal 6 9" xfId="2810"/>
    <cellStyle name="Normal 6_TPCP trinh UBND ngay 27-12" xfId="2811"/>
    <cellStyle name="Normal 7" xfId="2812"/>
    <cellStyle name="Normal 7 2" xfId="2813"/>
    <cellStyle name="Normal 7 3" xfId="2814"/>
    <cellStyle name="Normal 7 3 2" xfId="2815"/>
    <cellStyle name="Normal 7 3 3" xfId="2816"/>
    <cellStyle name="Normal 7_!1 1 bao cao giao KH ve HTCMT vung TNB   12-12-2011" xfId="2817"/>
    <cellStyle name="Normal 8" xfId="2818"/>
    <cellStyle name="Normal 8 2" xfId="2819"/>
    <cellStyle name="Normal 8 2 2" xfId="2820"/>
    <cellStyle name="Normal 8 2 2 2" xfId="2821"/>
    <cellStyle name="Normal 8 2 3" xfId="2822"/>
    <cellStyle name="Normal 8 2_Phuongangiao 1-giaoxulykythuat" xfId="2823"/>
    <cellStyle name="Normal 8 3" xfId="2824"/>
    <cellStyle name="Normal 8_KH KH2014-TPCP (11-12-2013)-3 ( lay theo DH TPCP 2012-2015 da trinh)" xfId="2825"/>
    <cellStyle name="Normal 9" xfId="2826"/>
    <cellStyle name="Normal 9 10" xfId="2827"/>
    <cellStyle name="Normal 9 12" xfId="2828"/>
    <cellStyle name="Normal 9 13" xfId="2829"/>
    <cellStyle name="Normal 9 17" xfId="2830"/>
    <cellStyle name="Normal 9 2" xfId="2831"/>
    <cellStyle name="Normal 9 21" xfId="2832"/>
    <cellStyle name="Normal 9 23" xfId="2833"/>
    <cellStyle name="Normal 9 3" xfId="2834"/>
    <cellStyle name="Normal 9 46" xfId="2835"/>
    <cellStyle name="Normal 9 47" xfId="2836"/>
    <cellStyle name="Normal 9 48" xfId="2837"/>
    <cellStyle name="Normal 9 49" xfId="2838"/>
    <cellStyle name="Normal 9 50" xfId="2839"/>
    <cellStyle name="Normal 9 51" xfId="2840"/>
    <cellStyle name="Normal 9 52" xfId="2841"/>
    <cellStyle name="Normal 9_Bieu KH trung han BKH TW" xfId="2842"/>
    <cellStyle name="Normal_Bieu mau (CV )" xfId="1"/>
    <cellStyle name="Normal1" xfId="2843"/>
    <cellStyle name="Normal8" xfId="2844"/>
    <cellStyle name="Normalny_Cennik obowiazuje od 06-08-2001 r (1)" xfId="2845"/>
    <cellStyle name="Note 2" xfId="2846"/>
    <cellStyle name="Note 2 2" xfId="2847"/>
    <cellStyle name="Note 3" xfId="2848"/>
    <cellStyle name="Note 3 2" xfId="2849"/>
    <cellStyle name="Note 4" xfId="2850"/>
    <cellStyle name="Note 4 2" xfId="2851"/>
    <cellStyle name="Note 5" xfId="2852"/>
    <cellStyle name="NWM" xfId="2853"/>
    <cellStyle name="nga" xfId="2535"/>
    <cellStyle name="Ò&#10;Normal_123569" xfId="2854"/>
    <cellStyle name="Ò_x000d_Normal_123569" xfId="2855"/>
    <cellStyle name="Ò_x005f_x000d_Normal_123569" xfId="2856"/>
    <cellStyle name="Ò_x005f_x005f_x005f_x000d_Normal_123569" xfId="2857"/>
    <cellStyle name="Œ…‹æØ‚è [0.00]_ÆÂ¹²" xfId="2858"/>
    <cellStyle name="Œ…‹æØ‚è_laroux" xfId="2859"/>
    <cellStyle name="oft Excel]&#10;&#10;Comment=open=/f ‚ðw’è‚·‚é‚ÆAƒ†[ƒU[’è‹`ŠÖ”‚ðŠÖ”“\‚è•t‚¯‚Ìˆê——‚É“o˜^‚·‚é‚±‚Æ‚ª‚Å‚«‚Ü‚·B&#10;&#10;Maximized" xfId="2860"/>
    <cellStyle name="oft Excel]&#10;&#10;Comment=open=/f ‚ðŽw’è‚·‚é‚ÆAƒ†[ƒU[’è‹`ŠÖ”‚ðŠÖ”“\‚è•t‚¯‚Ìˆê——‚É“o˜^‚·‚é‚±‚Æ‚ª‚Å‚«‚Ü‚·B&#10;&#10;Maximized" xfId="2861"/>
    <cellStyle name="oft Excel]&#10;&#10;Comment=The open=/f lines load custom functions into the Paste Function list.&#10;&#10;Maximized=2&#10;&#10;Basics=1&#10;&#10;A" xfId="2862"/>
    <cellStyle name="oft Excel]&#10;&#10;Comment=The open=/f lines load custom functions into the Paste Function list.&#10;&#10;Maximized=3&#10;&#10;Basics=1&#10;&#10;A" xfId="2863"/>
    <cellStyle name="oft Excel]_x000d_&#10;Comment=open=/f ‚ðw’è‚·‚é‚ÆAƒ†[ƒU[’è‹`ŠÖ”‚ðŠÖ”“\‚è•t‚¯‚Ìˆê——‚É“o˜^‚·‚é‚±‚Æ‚ª‚Å‚«‚Ü‚·B_x000d_&#10;Maximized" xfId="2864"/>
    <cellStyle name="oft Excel]_x000d_&#10;Comment=open=/f ‚ðŽw’è‚·‚é‚ÆAƒ†[ƒU[’è‹`ŠÖ”‚ðŠÖ”“\‚è•t‚¯‚Ìˆê——‚É“o˜^‚·‚é‚±‚Æ‚ª‚Å‚«‚Ü‚·B_x000d_&#10;Maximized" xfId="2865"/>
    <cellStyle name="oft Excel]_x000d_&#10;Comment=The open=/f lines load custom functions into the Paste Function list._x000d_&#10;Maximized=2_x000d_&#10;Basics=1_x000d_&#10;A" xfId="2866"/>
    <cellStyle name="oft Excel]_x000d_&#10;Comment=The open=/f lines load custom functions into the Paste Function list._x000d_&#10;Maximized=3_x000d_&#10;Basics=1_x000d_&#10;A" xfId="2867"/>
    <cellStyle name="oft Excel]_x005f_x000d__x005f_x000a_Comment=open=/f ‚ðw’è‚·‚é‚ÆAƒ†[ƒU[’è‹`ŠÖ”‚ðŠÖ”“\‚è•t‚¯‚Ìˆê——‚É“o˜^‚·‚é‚±‚Æ‚ª‚Å‚«‚Ü‚·B_x005f_x000d__x005f_x000a_Maximized" xfId="2868"/>
    <cellStyle name="omma [0]_Mktg Prog" xfId="2869"/>
    <cellStyle name="ormal_Sheet1_1" xfId="2870"/>
    <cellStyle name="Output 2" xfId="2871"/>
    <cellStyle name="p" xfId="2872"/>
    <cellStyle name="paint" xfId="2873"/>
    <cellStyle name="paint 2" xfId="2874"/>
    <cellStyle name="paint_05-12  KH trung han 2016-2020 - Liem Thinh edited" xfId="2875"/>
    <cellStyle name="Pattern" xfId="2876"/>
    <cellStyle name="Pattern 10" xfId="2877"/>
    <cellStyle name="Pattern 11" xfId="2878"/>
    <cellStyle name="Pattern 12" xfId="2879"/>
    <cellStyle name="Pattern 13" xfId="2880"/>
    <cellStyle name="Pattern 14" xfId="2881"/>
    <cellStyle name="Pattern 15" xfId="2882"/>
    <cellStyle name="Pattern 16" xfId="2883"/>
    <cellStyle name="Pattern 2" xfId="2884"/>
    <cellStyle name="Pattern 3" xfId="2885"/>
    <cellStyle name="Pattern 4" xfId="2886"/>
    <cellStyle name="Pattern 5" xfId="2887"/>
    <cellStyle name="Pattern 6" xfId="2888"/>
    <cellStyle name="Pattern 7" xfId="2889"/>
    <cellStyle name="Pattern 8" xfId="2890"/>
    <cellStyle name="Pattern 9" xfId="2891"/>
    <cellStyle name="per.style" xfId="2892"/>
    <cellStyle name="per.style 2" xfId="2893"/>
    <cellStyle name="Percent %" xfId="2894"/>
    <cellStyle name="Percent % Long Underline" xfId="2895"/>
    <cellStyle name="Percent %_Worksheet in  US Financial Statements Ref. Workbook - Single Co" xfId="2896"/>
    <cellStyle name="Percent (0)" xfId="2897"/>
    <cellStyle name="Percent (0) 10" xfId="2898"/>
    <cellStyle name="Percent (0) 11" xfId="2899"/>
    <cellStyle name="Percent (0) 12" xfId="2900"/>
    <cellStyle name="Percent (0) 13" xfId="2901"/>
    <cellStyle name="Percent (0) 14" xfId="2902"/>
    <cellStyle name="Percent (0) 15" xfId="2903"/>
    <cellStyle name="Percent (0) 2" xfId="2904"/>
    <cellStyle name="Percent (0) 3" xfId="2905"/>
    <cellStyle name="Percent (0) 4" xfId="2906"/>
    <cellStyle name="Percent (0) 5" xfId="2907"/>
    <cellStyle name="Percent (0) 6" xfId="2908"/>
    <cellStyle name="Percent (0) 7" xfId="2909"/>
    <cellStyle name="Percent (0) 8" xfId="2910"/>
    <cellStyle name="Percent (0) 9" xfId="2911"/>
    <cellStyle name="Percent [0]" xfId="2912"/>
    <cellStyle name="Percent [0] 10" xfId="2913"/>
    <cellStyle name="Percent [0] 11" xfId="2914"/>
    <cellStyle name="Percent [0] 12" xfId="2915"/>
    <cellStyle name="Percent [0] 13" xfId="2916"/>
    <cellStyle name="Percent [0] 14" xfId="2917"/>
    <cellStyle name="Percent [0] 15" xfId="2918"/>
    <cellStyle name="Percent [0] 16" xfId="2919"/>
    <cellStyle name="Percent [0] 2" xfId="2920"/>
    <cellStyle name="Percent [0] 3" xfId="2921"/>
    <cellStyle name="Percent [0] 4" xfId="2922"/>
    <cellStyle name="Percent [0] 5" xfId="2923"/>
    <cellStyle name="Percent [0] 6" xfId="2924"/>
    <cellStyle name="Percent [0] 7" xfId="2925"/>
    <cellStyle name="Percent [0] 8" xfId="2926"/>
    <cellStyle name="Percent [0] 9" xfId="2927"/>
    <cellStyle name="Percent [00]" xfId="2928"/>
    <cellStyle name="Percent [00] 10" xfId="2929"/>
    <cellStyle name="Percent [00] 11" xfId="2930"/>
    <cellStyle name="Percent [00] 12" xfId="2931"/>
    <cellStyle name="Percent [00] 13" xfId="2932"/>
    <cellStyle name="Percent [00] 14" xfId="2933"/>
    <cellStyle name="Percent [00] 15" xfId="2934"/>
    <cellStyle name="Percent [00] 16" xfId="2935"/>
    <cellStyle name="Percent [00] 2" xfId="2936"/>
    <cellStyle name="Percent [00] 3" xfId="2937"/>
    <cellStyle name="Percent [00] 4" xfId="2938"/>
    <cellStyle name="Percent [00] 5" xfId="2939"/>
    <cellStyle name="Percent [00] 6" xfId="2940"/>
    <cellStyle name="Percent [00] 7" xfId="2941"/>
    <cellStyle name="Percent [00] 8" xfId="2942"/>
    <cellStyle name="Percent [00] 9" xfId="2943"/>
    <cellStyle name="Percent [2]" xfId="2944"/>
    <cellStyle name="Percent [2] 10" xfId="2945"/>
    <cellStyle name="Percent [2] 11" xfId="2946"/>
    <cellStyle name="Percent [2] 12" xfId="2947"/>
    <cellStyle name="Percent [2] 13" xfId="2948"/>
    <cellStyle name="Percent [2] 14" xfId="2949"/>
    <cellStyle name="Percent [2] 15" xfId="2950"/>
    <cellStyle name="Percent [2] 16" xfId="2951"/>
    <cellStyle name="Percent [2] 2" xfId="2952"/>
    <cellStyle name="Percent [2] 2 2" xfId="2953"/>
    <cellStyle name="Percent [2] 3" xfId="2954"/>
    <cellStyle name="Percent [2] 4" xfId="2955"/>
    <cellStyle name="Percent [2] 5" xfId="2956"/>
    <cellStyle name="Percent [2] 6" xfId="2957"/>
    <cellStyle name="Percent [2] 7" xfId="2958"/>
    <cellStyle name="Percent [2] 8" xfId="2959"/>
    <cellStyle name="Percent [2] 9" xfId="2960"/>
    <cellStyle name="Percent 0.0%" xfId="2961"/>
    <cellStyle name="Percent 0.0% Long Underline" xfId="2962"/>
    <cellStyle name="Percent 0.00%" xfId="2963"/>
    <cellStyle name="Percent 0.00% Long Underline" xfId="2964"/>
    <cellStyle name="Percent 0.000%" xfId="2965"/>
    <cellStyle name="Percent 0.000% Long Underline" xfId="2966"/>
    <cellStyle name="Percent 10" xfId="2967"/>
    <cellStyle name="Percent 10 2" xfId="2968"/>
    <cellStyle name="Percent 11" xfId="2969"/>
    <cellStyle name="Percent 11 2" xfId="2970"/>
    <cellStyle name="Percent 12" xfId="2971"/>
    <cellStyle name="Percent 12 2" xfId="2972"/>
    <cellStyle name="Percent 13" xfId="2973"/>
    <cellStyle name="Percent 13 2" xfId="2974"/>
    <cellStyle name="Percent 14" xfId="2975"/>
    <cellStyle name="Percent 14 2" xfId="2976"/>
    <cellStyle name="Percent 15" xfId="2977"/>
    <cellStyle name="Percent 16" xfId="2978"/>
    <cellStyle name="Percent 17" xfId="2979"/>
    <cellStyle name="Percent 18" xfId="2980"/>
    <cellStyle name="Percent 19" xfId="2981"/>
    <cellStyle name="Percent 19 2" xfId="2982"/>
    <cellStyle name="Percent 2" xfId="2983"/>
    <cellStyle name="Percent 2 2" xfId="2984"/>
    <cellStyle name="Percent 2 2 2" xfId="2985"/>
    <cellStyle name="Percent 2 2 3" xfId="2986"/>
    <cellStyle name="Percent 2 3" xfId="2987"/>
    <cellStyle name="Percent 2 4" xfId="2988"/>
    <cellStyle name="Percent 20" xfId="2989"/>
    <cellStyle name="Percent 20 2" xfId="2990"/>
    <cellStyle name="Percent 21" xfId="2991"/>
    <cellStyle name="Percent 22" xfId="2992"/>
    <cellStyle name="Percent 23" xfId="2993"/>
    <cellStyle name="Percent 3" xfId="2994"/>
    <cellStyle name="Percent 3 2" xfId="2995"/>
    <cellStyle name="Percent 3 3" xfId="2996"/>
    <cellStyle name="Percent 4" xfId="2997"/>
    <cellStyle name="Percent 4 2" xfId="2998"/>
    <cellStyle name="Percent 5" xfId="2999"/>
    <cellStyle name="Percent 5 2" xfId="3000"/>
    <cellStyle name="Percent 6" xfId="3001"/>
    <cellStyle name="Percent 6 2" xfId="3002"/>
    <cellStyle name="Percent 7" xfId="3003"/>
    <cellStyle name="Percent 7 2" xfId="3004"/>
    <cellStyle name="Percent 8" xfId="3005"/>
    <cellStyle name="Percent 8 2" xfId="3006"/>
    <cellStyle name="Percent 9" xfId="3007"/>
    <cellStyle name="Percent 9 2" xfId="3008"/>
    <cellStyle name="PERCENTAGE" xfId="3009"/>
    <cellStyle name="PERCENTAGE 2" xfId="3010"/>
    <cellStyle name="PrePop Currency (0)" xfId="3011"/>
    <cellStyle name="PrePop Currency (0) 10" xfId="3012"/>
    <cellStyle name="PrePop Currency (0) 11" xfId="3013"/>
    <cellStyle name="PrePop Currency (0) 12" xfId="3014"/>
    <cellStyle name="PrePop Currency (0) 13" xfId="3015"/>
    <cellStyle name="PrePop Currency (0) 14" xfId="3016"/>
    <cellStyle name="PrePop Currency (0) 15" xfId="3017"/>
    <cellStyle name="PrePop Currency (0) 16" xfId="3018"/>
    <cellStyle name="PrePop Currency (0) 2" xfId="3019"/>
    <cellStyle name="PrePop Currency (0) 3" xfId="3020"/>
    <cellStyle name="PrePop Currency (0) 4" xfId="3021"/>
    <cellStyle name="PrePop Currency (0) 5" xfId="3022"/>
    <cellStyle name="PrePop Currency (0) 6" xfId="3023"/>
    <cellStyle name="PrePop Currency (0) 7" xfId="3024"/>
    <cellStyle name="PrePop Currency (0) 8" xfId="3025"/>
    <cellStyle name="PrePop Currency (0) 9" xfId="3026"/>
    <cellStyle name="PrePop Currency (2)" xfId="3027"/>
    <cellStyle name="PrePop Currency (2) 10" xfId="3028"/>
    <cellStyle name="PrePop Currency (2) 11" xfId="3029"/>
    <cellStyle name="PrePop Currency (2) 12" xfId="3030"/>
    <cellStyle name="PrePop Currency (2) 13" xfId="3031"/>
    <cellStyle name="PrePop Currency (2) 14" xfId="3032"/>
    <cellStyle name="PrePop Currency (2) 15" xfId="3033"/>
    <cellStyle name="PrePop Currency (2) 16" xfId="3034"/>
    <cellStyle name="PrePop Currency (2) 2" xfId="3035"/>
    <cellStyle name="PrePop Currency (2) 3" xfId="3036"/>
    <cellStyle name="PrePop Currency (2) 4" xfId="3037"/>
    <cellStyle name="PrePop Currency (2) 5" xfId="3038"/>
    <cellStyle name="PrePop Currency (2) 6" xfId="3039"/>
    <cellStyle name="PrePop Currency (2) 7" xfId="3040"/>
    <cellStyle name="PrePop Currency (2) 8" xfId="3041"/>
    <cellStyle name="PrePop Currency (2) 9" xfId="3042"/>
    <cellStyle name="PrePop Units (0)" xfId="3043"/>
    <cellStyle name="PrePop Units (0) 10" xfId="3044"/>
    <cellStyle name="PrePop Units (0) 11" xfId="3045"/>
    <cellStyle name="PrePop Units (0) 12" xfId="3046"/>
    <cellStyle name="PrePop Units (0) 13" xfId="3047"/>
    <cellStyle name="PrePop Units (0) 14" xfId="3048"/>
    <cellStyle name="PrePop Units (0) 15" xfId="3049"/>
    <cellStyle name="PrePop Units (0) 16" xfId="3050"/>
    <cellStyle name="PrePop Units (0) 2" xfId="3051"/>
    <cellStyle name="PrePop Units (0) 3" xfId="3052"/>
    <cellStyle name="PrePop Units (0) 4" xfId="3053"/>
    <cellStyle name="PrePop Units (0) 5" xfId="3054"/>
    <cellStyle name="PrePop Units (0) 6" xfId="3055"/>
    <cellStyle name="PrePop Units (0) 7" xfId="3056"/>
    <cellStyle name="PrePop Units (0) 8" xfId="3057"/>
    <cellStyle name="PrePop Units (0) 9" xfId="3058"/>
    <cellStyle name="PrePop Units (1)" xfId="3059"/>
    <cellStyle name="PrePop Units (1) 10" xfId="3060"/>
    <cellStyle name="PrePop Units (1) 11" xfId="3061"/>
    <cellStyle name="PrePop Units (1) 12" xfId="3062"/>
    <cellStyle name="PrePop Units (1) 13" xfId="3063"/>
    <cellStyle name="PrePop Units (1) 14" xfId="3064"/>
    <cellStyle name="PrePop Units (1) 15" xfId="3065"/>
    <cellStyle name="PrePop Units (1) 16" xfId="3066"/>
    <cellStyle name="PrePop Units (1) 2" xfId="3067"/>
    <cellStyle name="PrePop Units (1) 3" xfId="3068"/>
    <cellStyle name="PrePop Units (1) 4" xfId="3069"/>
    <cellStyle name="PrePop Units (1) 5" xfId="3070"/>
    <cellStyle name="PrePop Units (1) 6" xfId="3071"/>
    <cellStyle name="PrePop Units (1) 7" xfId="3072"/>
    <cellStyle name="PrePop Units (1) 8" xfId="3073"/>
    <cellStyle name="PrePop Units (1) 9" xfId="3074"/>
    <cellStyle name="PrePop Units (2)" xfId="3075"/>
    <cellStyle name="PrePop Units (2) 10" xfId="3076"/>
    <cellStyle name="PrePop Units (2) 11" xfId="3077"/>
    <cellStyle name="PrePop Units (2) 12" xfId="3078"/>
    <cellStyle name="PrePop Units (2) 13" xfId="3079"/>
    <cellStyle name="PrePop Units (2) 14" xfId="3080"/>
    <cellStyle name="PrePop Units (2) 15" xfId="3081"/>
    <cellStyle name="PrePop Units (2) 16" xfId="3082"/>
    <cellStyle name="PrePop Units (2) 2" xfId="3083"/>
    <cellStyle name="PrePop Units (2) 3" xfId="3084"/>
    <cellStyle name="PrePop Units (2) 4" xfId="3085"/>
    <cellStyle name="PrePop Units (2) 5" xfId="3086"/>
    <cellStyle name="PrePop Units (2) 6" xfId="3087"/>
    <cellStyle name="PrePop Units (2) 7" xfId="3088"/>
    <cellStyle name="PrePop Units (2) 8" xfId="3089"/>
    <cellStyle name="PrePop Units (2) 9" xfId="3090"/>
    <cellStyle name="pricing" xfId="3091"/>
    <cellStyle name="pricing 2" xfId="3092"/>
    <cellStyle name="PSChar" xfId="3093"/>
    <cellStyle name="PSHeading" xfId="3094"/>
    <cellStyle name="Quantity" xfId="3095"/>
    <cellStyle name="regstoresfromspecstores" xfId="3096"/>
    <cellStyle name="regstoresfromspecstores 2" xfId="3097"/>
    <cellStyle name="RevList" xfId="3098"/>
    <cellStyle name="rlink_tiªn l­în_x005f_x001b_Hyperlink_TONG HOP KINH PHI" xfId="3099"/>
    <cellStyle name="rmal_ADAdot" xfId="3100"/>
    <cellStyle name="S—_x0008_" xfId="3101"/>
    <cellStyle name="S—_x0008_ 2" xfId="3102"/>
    <cellStyle name="s]&#10;&#10;spooler=yes&#10;&#10;load=&#10;&#10;Beep=yes&#10;&#10;NullPort=None&#10;&#10;BorderWidth=3&#10;&#10;CursorBlinkRate=1200&#10;&#10;DoubleClickSpeed=452&#10;&#10;Programs=co" xfId="3103"/>
    <cellStyle name="s]_x000d_&#10;spooler=yes_x000d_&#10;load=_x000d_&#10;Beep=yes_x000d_&#10;NullPort=None_x000d_&#10;BorderWidth=3_x000d_&#10;CursorBlinkRate=1200_x000d_&#10;DoubleClickSpeed=452_x000d_&#10;Programs=co" xfId="3104"/>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3105"/>
    <cellStyle name="S—_x0008__KH TPCP vung TNB (03-1-2012)" xfId="3106"/>
    <cellStyle name="S—_x005f_x0008_" xfId="3107"/>
    <cellStyle name="SAPBEXaggData" xfId="3108"/>
    <cellStyle name="SAPBEXaggData 2" xfId="3109"/>
    <cellStyle name="SAPBEXaggDataEmph" xfId="3110"/>
    <cellStyle name="SAPBEXaggDataEmph 2" xfId="3111"/>
    <cellStyle name="SAPBEXaggItem" xfId="3112"/>
    <cellStyle name="SAPBEXaggItem 2" xfId="3113"/>
    <cellStyle name="SAPBEXchaText" xfId="3114"/>
    <cellStyle name="SAPBEXchaText 2" xfId="3115"/>
    <cellStyle name="SAPBEXexcBad7" xfId="3116"/>
    <cellStyle name="SAPBEXexcBad7 2" xfId="3117"/>
    <cellStyle name="SAPBEXexcBad8" xfId="3118"/>
    <cellStyle name="SAPBEXexcBad8 2" xfId="3119"/>
    <cellStyle name="SAPBEXexcBad9" xfId="3120"/>
    <cellStyle name="SAPBEXexcBad9 2" xfId="3121"/>
    <cellStyle name="SAPBEXexcCritical4" xfId="3122"/>
    <cellStyle name="SAPBEXexcCritical4 2" xfId="3123"/>
    <cellStyle name="SAPBEXexcCritical5" xfId="3124"/>
    <cellStyle name="SAPBEXexcCritical5 2" xfId="3125"/>
    <cellStyle name="SAPBEXexcCritical6" xfId="3126"/>
    <cellStyle name="SAPBEXexcCritical6 2" xfId="3127"/>
    <cellStyle name="SAPBEXexcGood1" xfId="3128"/>
    <cellStyle name="SAPBEXexcGood1 2" xfId="3129"/>
    <cellStyle name="SAPBEXexcGood2" xfId="3130"/>
    <cellStyle name="SAPBEXexcGood2 2" xfId="3131"/>
    <cellStyle name="SAPBEXexcGood3" xfId="3132"/>
    <cellStyle name="SAPBEXexcGood3 2" xfId="3133"/>
    <cellStyle name="SAPBEXfilterDrill" xfId="3134"/>
    <cellStyle name="SAPBEXfilterDrill 2" xfId="3135"/>
    <cellStyle name="SAPBEXfilterItem" xfId="3136"/>
    <cellStyle name="SAPBEXfilterItem 2" xfId="3137"/>
    <cellStyle name="SAPBEXfilterText" xfId="3138"/>
    <cellStyle name="SAPBEXfilterText 2" xfId="3139"/>
    <cellStyle name="SAPBEXformats" xfId="3140"/>
    <cellStyle name="SAPBEXformats 2" xfId="3141"/>
    <cellStyle name="SAPBEXheaderItem" xfId="3142"/>
    <cellStyle name="SAPBEXheaderItem 2" xfId="3143"/>
    <cellStyle name="SAPBEXheaderText" xfId="3144"/>
    <cellStyle name="SAPBEXheaderText 2" xfId="3145"/>
    <cellStyle name="SAPBEXresData" xfId="3146"/>
    <cellStyle name="SAPBEXresData 2" xfId="3147"/>
    <cellStyle name="SAPBEXresDataEmph" xfId="3148"/>
    <cellStyle name="SAPBEXresDataEmph 2" xfId="3149"/>
    <cellStyle name="SAPBEXresItem" xfId="3150"/>
    <cellStyle name="SAPBEXresItem 2" xfId="3151"/>
    <cellStyle name="SAPBEXstdData" xfId="3152"/>
    <cellStyle name="SAPBEXstdData 2" xfId="3153"/>
    <cellStyle name="SAPBEXstdDataEmph" xfId="3154"/>
    <cellStyle name="SAPBEXstdDataEmph 2" xfId="3155"/>
    <cellStyle name="SAPBEXstdItem" xfId="3156"/>
    <cellStyle name="SAPBEXstdItem 2" xfId="3157"/>
    <cellStyle name="SAPBEXtitle" xfId="3158"/>
    <cellStyle name="SAPBEXtitle 2" xfId="3159"/>
    <cellStyle name="SAPBEXundefined" xfId="3160"/>
    <cellStyle name="SAPBEXundefined 2" xfId="3161"/>
    <cellStyle name="serJet 1200 Series PCL 6" xfId="3162"/>
    <cellStyle name="SHADEDSTORES" xfId="3163"/>
    <cellStyle name="SHADEDSTORES 2" xfId="3164"/>
    <cellStyle name="songuyen" xfId="3165"/>
    <cellStyle name="specstores" xfId="3166"/>
    <cellStyle name="Standard_AAbgleich" xfId="3167"/>
    <cellStyle name="STTDG" xfId="3168"/>
    <cellStyle name="Style 1" xfId="3169"/>
    <cellStyle name="Style 1 2" xfId="3170"/>
    <cellStyle name="Style 1 3" xfId="3171"/>
    <cellStyle name="Style 10" xfId="3172"/>
    <cellStyle name="Style 10 2" xfId="3173"/>
    <cellStyle name="Style 100" xfId="3174"/>
    <cellStyle name="Style 101" xfId="3175"/>
    <cellStyle name="Style 102" xfId="3176"/>
    <cellStyle name="Style 103" xfId="3177"/>
    <cellStyle name="Style 104" xfId="3178"/>
    <cellStyle name="Style 105" xfId="3179"/>
    <cellStyle name="Style 106" xfId="3180"/>
    <cellStyle name="Style 107" xfId="3181"/>
    <cellStyle name="Style 108" xfId="3182"/>
    <cellStyle name="Style 109" xfId="3183"/>
    <cellStyle name="Style 11" xfId="3184"/>
    <cellStyle name="Style 11 2" xfId="3185"/>
    <cellStyle name="Style 110" xfId="3186"/>
    <cellStyle name="Style 111" xfId="3187"/>
    <cellStyle name="Style 112" xfId="3188"/>
    <cellStyle name="Style 113" xfId="3189"/>
    <cellStyle name="Style 114" xfId="3190"/>
    <cellStyle name="Style 115" xfId="3191"/>
    <cellStyle name="Style 116" xfId="3192"/>
    <cellStyle name="Style 117" xfId="3193"/>
    <cellStyle name="Style 118" xfId="3194"/>
    <cellStyle name="Style 119" xfId="3195"/>
    <cellStyle name="Style 12" xfId="3196"/>
    <cellStyle name="Style 12 2" xfId="3197"/>
    <cellStyle name="Style 120" xfId="3198"/>
    <cellStyle name="Style 121" xfId="3199"/>
    <cellStyle name="Style 122" xfId="3200"/>
    <cellStyle name="Style 123" xfId="3201"/>
    <cellStyle name="Style 124" xfId="3202"/>
    <cellStyle name="Style 125" xfId="3203"/>
    <cellStyle name="Style 126" xfId="3204"/>
    <cellStyle name="Style 127" xfId="3205"/>
    <cellStyle name="Style 128" xfId="3206"/>
    <cellStyle name="Style 129" xfId="3207"/>
    <cellStyle name="Style 13" xfId="3208"/>
    <cellStyle name="Style 13 2" xfId="3209"/>
    <cellStyle name="Style 130" xfId="3210"/>
    <cellStyle name="Style 131" xfId="3211"/>
    <cellStyle name="Style 132" xfId="3212"/>
    <cellStyle name="Style 133" xfId="3213"/>
    <cellStyle name="Style 134" xfId="3214"/>
    <cellStyle name="Style 135" xfId="3215"/>
    <cellStyle name="Style 136" xfId="3216"/>
    <cellStyle name="Style 137" xfId="3217"/>
    <cellStyle name="Style 138" xfId="3218"/>
    <cellStyle name="Style 139" xfId="3219"/>
    <cellStyle name="Style 14" xfId="3220"/>
    <cellStyle name="Style 14 2" xfId="3221"/>
    <cellStyle name="Style 140" xfId="3222"/>
    <cellStyle name="Style 141" xfId="3223"/>
    <cellStyle name="Style 142" xfId="3224"/>
    <cellStyle name="Style 143" xfId="3225"/>
    <cellStyle name="Style 144" xfId="3226"/>
    <cellStyle name="Style 145" xfId="3227"/>
    <cellStyle name="Style 146" xfId="3228"/>
    <cellStyle name="Style 147" xfId="3229"/>
    <cellStyle name="Style 148" xfId="3230"/>
    <cellStyle name="Style 149" xfId="3231"/>
    <cellStyle name="Style 15" xfId="3232"/>
    <cellStyle name="Style 15 2" xfId="3233"/>
    <cellStyle name="Style 150" xfId="3234"/>
    <cellStyle name="Style 151" xfId="3235"/>
    <cellStyle name="Style 152" xfId="3236"/>
    <cellStyle name="Style 153" xfId="3237"/>
    <cellStyle name="Style 154" xfId="3238"/>
    <cellStyle name="Style 155" xfId="3239"/>
    <cellStyle name="Style 16" xfId="3240"/>
    <cellStyle name="Style 16 2" xfId="3241"/>
    <cellStyle name="Style 17" xfId="3242"/>
    <cellStyle name="Style 17 2" xfId="3243"/>
    <cellStyle name="Style 18" xfId="3244"/>
    <cellStyle name="Style 18 2" xfId="3245"/>
    <cellStyle name="Style 19" xfId="3246"/>
    <cellStyle name="Style 19 2" xfId="3247"/>
    <cellStyle name="Style 2" xfId="3248"/>
    <cellStyle name="Style 2 2" xfId="3249"/>
    <cellStyle name="Style 20" xfId="3250"/>
    <cellStyle name="Style 20 2" xfId="3251"/>
    <cellStyle name="Style 21" xfId="3252"/>
    <cellStyle name="Style 21 2" xfId="3253"/>
    <cellStyle name="Style 22" xfId="3254"/>
    <cellStyle name="Style 22 2" xfId="3255"/>
    <cellStyle name="Style 23" xfId="3256"/>
    <cellStyle name="Style 23 2" xfId="3257"/>
    <cellStyle name="Style 24" xfId="3258"/>
    <cellStyle name="Style 24 2" xfId="3259"/>
    <cellStyle name="Style 25" xfId="3260"/>
    <cellStyle name="Style 25 2" xfId="3261"/>
    <cellStyle name="Style 26" xfId="3262"/>
    <cellStyle name="Style 26 2" xfId="3263"/>
    <cellStyle name="Style 27" xfId="3264"/>
    <cellStyle name="Style 27 2" xfId="3265"/>
    <cellStyle name="Style 28" xfId="3266"/>
    <cellStyle name="Style 28 2" xfId="3267"/>
    <cellStyle name="Style 29" xfId="3268"/>
    <cellStyle name="Style 29 2" xfId="3269"/>
    <cellStyle name="Style 3" xfId="3270"/>
    <cellStyle name="Style 3 2" xfId="3271"/>
    <cellStyle name="Style 30" xfId="3272"/>
    <cellStyle name="Style 30 2" xfId="3273"/>
    <cellStyle name="Style 31" xfId="3274"/>
    <cellStyle name="Style 31 2" xfId="3275"/>
    <cellStyle name="Style 32" xfId="3276"/>
    <cellStyle name="Style 32 2" xfId="3277"/>
    <cellStyle name="Style 33" xfId="3278"/>
    <cellStyle name="Style 33 2" xfId="3279"/>
    <cellStyle name="Style 34" xfId="3280"/>
    <cellStyle name="Style 34 2" xfId="3281"/>
    <cellStyle name="Style 35" xfId="3282"/>
    <cellStyle name="Style 35 2" xfId="3283"/>
    <cellStyle name="Style 36" xfId="3284"/>
    <cellStyle name="Style 37" xfId="3285"/>
    <cellStyle name="Style 37 2" xfId="3286"/>
    <cellStyle name="Style 38" xfId="3287"/>
    <cellStyle name="Style 38 2" xfId="3288"/>
    <cellStyle name="Style 39" xfId="3289"/>
    <cellStyle name="Style 39 2" xfId="3290"/>
    <cellStyle name="Style 4" xfId="3291"/>
    <cellStyle name="Style 4 2" xfId="3292"/>
    <cellStyle name="Style 40" xfId="3293"/>
    <cellStyle name="Style 40 2" xfId="3294"/>
    <cellStyle name="Style 41" xfId="3295"/>
    <cellStyle name="Style 41 2" xfId="3296"/>
    <cellStyle name="Style 42" xfId="3297"/>
    <cellStyle name="Style 42 2" xfId="3298"/>
    <cellStyle name="Style 43" xfId="3299"/>
    <cellStyle name="Style 43 2" xfId="3300"/>
    <cellStyle name="Style 44" xfId="3301"/>
    <cellStyle name="Style 44 2" xfId="3302"/>
    <cellStyle name="Style 45" xfId="3303"/>
    <cellStyle name="Style 45 2" xfId="3304"/>
    <cellStyle name="Style 46" xfId="3305"/>
    <cellStyle name="Style 46 2" xfId="3306"/>
    <cellStyle name="Style 47" xfId="3307"/>
    <cellStyle name="Style 47 2" xfId="3308"/>
    <cellStyle name="Style 48" xfId="3309"/>
    <cellStyle name="Style 48 2" xfId="3310"/>
    <cellStyle name="Style 49" xfId="3311"/>
    <cellStyle name="Style 49 2" xfId="3312"/>
    <cellStyle name="Style 5" xfId="3313"/>
    <cellStyle name="Style 50" xfId="3314"/>
    <cellStyle name="Style 50 2" xfId="3315"/>
    <cellStyle name="Style 51" xfId="3316"/>
    <cellStyle name="Style 51 2" xfId="3317"/>
    <cellStyle name="Style 52" xfId="3318"/>
    <cellStyle name="Style 52 2" xfId="3319"/>
    <cellStyle name="Style 53" xfId="3320"/>
    <cellStyle name="Style 53 2" xfId="3321"/>
    <cellStyle name="Style 54" xfId="3322"/>
    <cellStyle name="Style 54 2" xfId="3323"/>
    <cellStyle name="Style 55" xfId="3324"/>
    <cellStyle name="Style 55 2" xfId="3325"/>
    <cellStyle name="Style 56" xfId="3326"/>
    <cellStyle name="Style 57" xfId="3327"/>
    <cellStyle name="Style 58" xfId="3328"/>
    <cellStyle name="Style 59" xfId="3329"/>
    <cellStyle name="Style 6" xfId="3330"/>
    <cellStyle name="Style 6 2" xfId="3331"/>
    <cellStyle name="Style 60" xfId="3332"/>
    <cellStyle name="Style 61" xfId="3333"/>
    <cellStyle name="Style 62" xfId="3334"/>
    <cellStyle name="Style 63" xfId="3335"/>
    <cellStyle name="Style 64" xfId="3336"/>
    <cellStyle name="Style 65" xfId="3337"/>
    <cellStyle name="Style 66" xfId="3338"/>
    <cellStyle name="Style 67" xfId="3339"/>
    <cellStyle name="Style 68" xfId="3340"/>
    <cellStyle name="Style 69" xfId="3341"/>
    <cellStyle name="Style 7" xfId="3342"/>
    <cellStyle name="Style 7 2" xfId="3343"/>
    <cellStyle name="Style 70" xfId="3344"/>
    <cellStyle name="Style 71" xfId="3345"/>
    <cellStyle name="Style 72" xfId="3346"/>
    <cellStyle name="Style 73" xfId="3347"/>
    <cellStyle name="Style 74" xfId="3348"/>
    <cellStyle name="Style 75" xfId="3349"/>
    <cellStyle name="Style 76" xfId="3350"/>
    <cellStyle name="Style 77" xfId="3351"/>
    <cellStyle name="Style 78" xfId="3352"/>
    <cellStyle name="Style 79" xfId="3353"/>
    <cellStyle name="Style 8" xfId="3354"/>
    <cellStyle name="Style 8 2" xfId="3355"/>
    <cellStyle name="Style 80" xfId="3356"/>
    <cellStyle name="Style 81" xfId="3357"/>
    <cellStyle name="Style 82" xfId="3358"/>
    <cellStyle name="Style 83" xfId="3359"/>
    <cellStyle name="Style 84" xfId="3360"/>
    <cellStyle name="Style 85" xfId="3361"/>
    <cellStyle name="Style 86" xfId="3362"/>
    <cellStyle name="Style 87" xfId="3363"/>
    <cellStyle name="Style 88" xfId="3364"/>
    <cellStyle name="Style 89" xfId="3365"/>
    <cellStyle name="Style 9" xfId="3366"/>
    <cellStyle name="Style 9 2" xfId="3367"/>
    <cellStyle name="Style 90" xfId="3368"/>
    <cellStyle name="Style 91" xfId="3369"/>
    <cellStyle name="Style 92" xfId="3370"/>
    <cellStyle name="Style 93" xfId="3371"/>
    <cellStyle name="Style 94" xfId="3372"/>
    <cellStyle name="Style 95" xfId="3373"/>
    <cellStyle name="Style 96" xfId="3374"/>
    <cellStyle name="Style 97" xfId="3375"/>
    <cellStyle name="Style 98" xfId="3376"/>
    <cellStyle name="Style 99" xfId="3377"/>
    <cellStyle name="Style Date" xfId="3378"/>
    <cellStyle name="style_1" xfId="3379"/>
    <cellStyle name="subhead" xfId="3380"/>
    <cellStyle name="subhead 2" xfId="3381"/>
    <cellStyle name="Subtotal" xfId="3382"/>
    <cellStyle name="symbol" xfId="3383"/>
    <cellStyle name="T" xfId="3384"/>
    <cellStyle name="T 2" xfId="3385"/>
    <cellStyle name="T_15_10_2013 BC nhu cau von doi ung ODA (2014-2016) ngay 15102013 Sua" xfId="3386"/>
    <cellStyle name="T_bao cao" xfId="3387"/>
    <cellStyle name="T_bao cao 2" xfId="3388"/>
    <cellStyle name="T_bao cao phan bo KHDT 2011(final)" xfId="3389"/>
    <cellStyle name="T_Bao cao so lieu kiem toan nam 2007 sua" xfId="3390"/>
    <cellStyle name="T_Bao cao so lieu kiem toan nam 2007 sua 2" xfId="3391"/>
    <cellStyle name="T_Bao cao so lieu kiem toan nam 2007 sua_!1 1 bao cao giao KH ve HTCMT vung TNB   12-12-2011" xfId="3392"/>
    <cellStyle name="T_Bao cao so lieu kiem toan nam 2007 sua_!1 1 bao cao giao KH ve HTCMT vung TNB   12-12-2011 2" xfId="3393"/>
    <cellStyle name="T_Bao cao so lieu kiem toan nam 2007 sua_KH TPCP vung TNB (03-1-2012)" xfId="3394"/>
    <cellStyle name="T_Bao cao so lieu kiem toan nam 2007 sua_KH TPCP vung TNB (03-1-2012) 2" xfId="3395"/>
    <cellStyle name="T_bao cao_!1 1 bao cao giao KH ve HTCMT vung TNB   12-12-2011" xfId="3396"/>
    <cellStyle name="T_bao cao_!1 1 bao cao giao KH ve HTCMT vung TNB   12-12-2011 2" xfId="3397"/>
    <cellStyle name="T_bao cao_Bieu4HTMT" xfId="3398"/>
    <cellStyle name="T_bao cao_Bieu4HTMT 2" xfId="3399"/>
    <cellStyle name="T_bao cao_Bieu4HTMT_!1 1 bao cao giao KH ve HTCMT vung TNB   12-12-2011" xfId="3400"/>
    <cellStyle name="T_bao cao_Bieu4HTMT_!1 1 bao cao giao KH ve HTCMT vung TNB   12-12-2011 2" xfId="3401"/>
    <cellStyle name="T_bao cao_Bieu4HTMT_KH TPCP vung TNB (03-1-2012)" xfId="3402"/>
    <cellStyle name="T_bao cao_Bieu4HTMT_KH TPCP vung TNB (03-1-2012) 2" xfId="3403"/>
    <cellStyle name="T_bao cao_KH TPCP vung TNB (03-1-2012)" xfId="3404"/>
    <cellStyle name="T_bao cao_KH TPCP vung TNB (03-1-2012) 2" xfId="3405"/>
    <cellStyle name="T_BBTNG-06" xfId="3406"/>
    <cellStyle name="T_BBTNG-06 2" xfId="3407"/>
    <cellStyle name="T_BBTNG-06_!1 1 bao cao giao KH ve HTCMT vung TNB   12-12-2011" xfId="3408"/>
    <cellStyle name="T_BBTNG-06_!1 1 bao cao giao KH ve HTCMT vung TNB   12-12-2011 2" xfId="3409"/>
    <cellStyle name="T_BBTNG-06_Bieu4HTMT" xfId="3410"/>
    <cellStyle name="T_BBTNG-06_Bieu4HTMT 2" xfId="3411"/>
    <cellStyle name="T_BBTNG-06_Bieu4HTMT_!1 1 bao cao giao KH ve HTCMT vung TNB   12-12-2011" xfId="3412"/>
    <cellStyle name="T_BBTNG-06_Bieu4HTMT_!1 1 bao cao giao KH ve HTCMT vung TNB   12-12-2011 2" xfId="3413"/>
    <cellStyle name="T_BBTNG-06_Bieu4HTMT_KH TPCP vung TNB (03-1-2012)" xfId="3414"/>
    <cellStyle name="T_BBTNG-06_Bieu4HTMT_KH TPCP vung TNB (03-1-2012) 2" xfId="3415"/>
    <cellStyle name="T_BBTNG-06_KH TPCP vung TNB (03-1-2012)" xfId="3416"/>
    <cellStyle name="T_BBTNG-06_KH TPCP vung TNB (03-1-2012) 2" xfId="3417"/>
    <cellStyle name="T_BC  NAM 2007" xfId="3418"/>
    <cellStyle name="T_BC  NAM 2007 2" xfId="3419"/>
    <cellStyle name="T_BC CTMT-2008 Ttinh" xfId="3420"/>
    <cellStyle name="T_BC CTMT-2008 Ttinh 2" xfId="3421"/>
    <cellStyle name="T_BC CTMT-2008 Ttinh_!1 1 bao cao giao KH ve HTCMT vung TNB   12-12-2011" xfId="3422"/>
    <cellStyle name="T_BC CTMT-2008 Ttinh_!1 1 bao cao giao KH ve HTCMT vung TNB   12-12-2011 2" xfId="3423"/>
    <cellStyle name="T_BC CTMT-2008 Ttinh_KH TPCP vung TNB (03-1-2012)" xfId="3424"/>
    <cellStyle name="T_BC CTMT-2008 Ttinh_KH TPCP vung TNB (03-1-2012) 2" xfId="3425"/>
    <cellStyle name="T_BC nhu cau von doi ung ODA nganh NN (BKH)" xfId="3426"/>
    <cellStyle name="T_BC nhu cau von doi ung ODA nganh NN (BKH)_05-12  KH trung han 2016-2020 - Liem Thinh edited" xfId="3427"/>
    <cellStyle name="T_BC nhu cau von doi ung ODA nganh NN (BKH)_Copy of 05-12  KH trung han 2016-2020 - Liem Thinh edited (1)" xfId="3428"/>
    <cellStyle name="T_BC Tai co cau (bieu TH)" xfId="3429"/>
    <cellStyle name="T_BC Tai co cau (bieu TH)_05-12  KH trung han 2016-2020 - Liem Thinh edited" xfId="3430"/>
    <cellStyle name="T_BC Tai co cau (bieu TH)_Copy of 05-12  KH trung han 2016-2020 - Liem Thinh edited (1)" xfId="3431"/>
    <cellStyle name="T_Bieu 4.2 A, B KHCTgiong 2011" xfId="3432"/>
    <cellStyle name="T_Bieu 4.2 A, B KHCTgiong 2011 10" xfId="3433"/>
    <cellStyle name="T_Bieu 4.2 A, B KHCTgiong 2011 11" xfId="3434"/>
    <cellStyle name="T_Bieu 4.2 A, B KHCTgiong 2011 12" xfId="3435"/>
    <cellStyle name="T_Bieu 4.2 A, B KHCTgiong 2011 13" xfId="3436"/>
    <cellStyle name="T_Bieu 4.2 A, B KHCTgiong 2011 14" xfId="3437"/>
    <cellStyle name="T_Bieu 4.2 A, B KHCTgiong 2011 15" xfId="3438"/>
    <cellStyle name="T_Bieu 4.2 A, B KHCTgiong 2011 2" xfId="3439"/>
    <cellStyle name="T_Bieu 4.2 A, B KHCTgiong 2011 3" xfId="3440"/>
    <cellStyle name="T_Bieu 4.2 A, B KHCTgiong 2011 4" xfId="3441"/>
    <cellStyle name="T_Bieu 4.2 A, B KHCTgiong 2011 5" xfId="3442"/>
    <cellStyle name="T_Bieu 4.2 A, B KHCTgiong 2011 6" xfId="3443"/>
    <cellStyle name="T_Bieu 4.2 A, B KHCTgiong 2011 7" xfId="3444"/>
    <cellStyle name="T_Bieu 4.2 A, B KHCTgiong 2011 8" xfId="3445"/>
    <cellStyle name="T_Bieu 4.2 A, B KHCTgiong 2011 9" xfId="3446"/>
    <cellStyle name="T_Bieu mau cong trinh khoi cong moi 3-4" xfId="3447"/>
    <cellStyle name="T_Bieu mau cong trinh khoi cong moi 3-4 2" xfId="3448"/>
    <cellStyle name="T_Bieu mau cong trinh khoi cong moi 3-4_!1 1 bao cao giao KH ve HTCMT vung TNB   12-12-2011" xfId="3449"/>
    <cellStyle name="T_Bieu mau cong trinh khoi cong moi 3-4_!1 1 bao cao giao KH ve HTCMT vung TNB   12-12-2011 2" xfId="3450"/>
    <cellStyle name="T_Bieu mau cong trinh khoi cong moi 3-4_KH TPCP vung TNB (03-1-2012)" xfId="3451"/>
    <cellStyle name="T_Bieu mau cong trinh khoi cong moi 3-4_KH TPCP vung TNB (03-1-2012) 2" xfId="3452"/>
    <cellStyle name="T_Bieu mau danh muc du an thuoc CTMTQG nam 2008" xfId="3453"/>
    <cellStyle name="T_Bieu mau danh muc du an thuoc CTMTQG nam 2008 2" xfId="3454"/>
    <cellStyle name="T_Bieu mau danh muc du an thuoc CTMTQG nam 2008_!1 1 bao cao giao KH ve HTCMT vung TNB   12-12-2011" xfId="3455"/>
    <cellStyle name="T_Bieu mau danh muc du an thuoc CTMTQG nam 2008_!1 1 bao cao giao KH ve HTCMT vung TNB   12-12-2011 2" xfId="3456"/>
    <cellStyle name="T_Bieu mau danh muc du an thuoc CTMTQG nam 2008_KH TPCP vung TNB (03-1-2012)" xfId="3457"/>
    <cellStyle name="T_Bieu mau danh muc du an thuoc CTMTQG nam 2008_KH TPCP vung TNB (03-1-2012) 2" xfId="3458"/>
    <cellStyle name="T_Bieu tong hop nhu cau ung 2011 da chon loc -Mien nui" xfId="3459"/>
    <cellStyle name="T_Bieu tong hop nhu cau ung 2011 da chon loc -Mien nui 2" xfId="3460"/>
    <cellStyle name="T_Bieu tong hop nhu cau ung 2011 da chon loc -Mien nui_!1 1 bao cao giao KH ve HTCMT vung TNB   12-12-2011" xfId="3461"/>
    <cellStyle name="T_Bieu tong hop nhu cau ung 2011 da chon loc -Mien nui_!1 1 bao cao giao KH ve HTCMT vung TNB   12-12-2011 2" xfId="3462"/>
    <cellStyle name="T_Bieu tong hop nhu cau ung 2011 da chon loc -Mien nui_KH TPCP vung TNB (03-1-2012)" xfId="3463"/>
    <cellStyle name="T_Bieu tong hop nhu cau ung 2011 da chon loc -Mien nui_KH TPCP vung TNB (03-1-2012) 2" xfId="3464"/>
    <cellStyle name="T_Bieu3ODA" xfId="3465"/>
    <cellStyle name="T_Bieu3ODA 2" xfId="3466"/>
    <cellStyle name="T_Bieu3ODA_!1 1 bao cao giao KH ve HTCMT vung TNB   12-12-2011" xfId="3467"/>
    <cellStyle name="T_Bieu3ODA_!1 1 bao cao giao KH ve HTCMT vung TNB   12-12-2011 2" xfId="3468"/>
    <cellStyle name="T_Bieu3ODA_1" xfId="3469"/>
    <cellStyle name="T_Bieu3ODA_1 2" xfId="3470"/>
    <cellStyle name="T_Bieu3ODA_1_!1 1 bao cao giao KH ve HTCMT vung TNB   12-12-2011" xfId="3471"/>
    <cellStyle name="T_Bieu3ODA_1_!1 1 bao cao giao KH ve HTCMT vung TNB   12-12-2011 2" xfId="3472"/>
    <cellStyle name="T_Bieu3ODA_1_KH TPCP vung TNB (03-1-2012)" xfId="3473"/>
    <cellStyle name="T_Bieu3ODA_1_KH TPCP vung TNB (03-1-2012) 2" xfId="3474"/>
    <cellStyle name="T_Bieu3ODA_KH TPCP vung TNB (03-1-2012)" xfId="3475"/>
    <cellStyle name="T_Bieu3ODA_KH TPCP vung TNB (03-1-2012) 2" xfId="3476"/>
    <cellStyle name="T_Bieu4HTMT" xfId="3477"/>
    <cellStyle name="T_Bieu4HTMT 2" xfId="3478"/>
    <cellStyle name="T_Bieu4HTMT_!1 1 bao cao giao KH ve HTCMT vung TNB   12-12-2011" xfId="3479"/>
    <cellStyle name="T_Bieu4HTMT_!1 1 bao cao giao KH ve HTCMT vung TNB   12-12-2011 2" xfId="3480"/>
    <cellStyle name="T_Bieu4HTMT_KH TPCP vung TNB (03-1-2012)" xfId="3481"/>
    <cellStyle name="T_Bieu4HTMT_KH TPCP vung TNB (03-1-2012) 2" xfId="3482"/>
    <cellStyle name="T_bo sung von KCH nam 2010 va Du an tre kho khan" xfId="3483"/>
    <cellStyle name="T_bo sung von KCH nam 2010 va Du an tre kho khan 2" xfId="3484"/>
    <cellStyle name="T_bo sung von KCH nam 2010 va Du an tre kho khan_!1 1 bao cao giao KH ve HTCMT vung TNB   12-12-2011" xfId="3485"/>
    <cellStyle name="T_bo sung von KCH nam 2010 va Du an tre kho khan_!1 1 bao cao giao KH ve HTCMT vung TNB   12-12-2011 2" xfId="3486"/>
    <cellStyle name="T_bo sung von KCH nam 2010 va Du an tre kho khan_KH TPCP vung TNB (03-1-2012)" xfId="3487"/>
    <cellStyle name="T_bo sung von KCH nam 2010 va Du an tre kho khan_KH TPCP vung TNB (03-1-2012) 2" xfId="3488"/>
    <cellStyle name="T_Book1" xfId="3489"/>
    <cellStyle name="T_Book1 2" xfId="3490"/>
    <cellStyle name="T_Book1 3" xfId="3491"/>
    <cellStyle name="T_Book1_!1 1 bao cao giao KH ve HTCMT vung TNB   12-12-2011" xfId="3492"/>
    <cellStyle name="T_Book1_!1 1 bao cao giao KH ve HTCMT vung TNB   12-12-2011 2" xfId="3493"/>
    <cellStyle name="T_Book1_1" xfId="3494"/>
    <cellStyle name="T_Book1_1 2" xfId="3495"/>
    <cellStyle name="T_Book1_1_Bieu tong hop nhu cau ung 2011 da chon loc -Mien nui" xfId="3496"/>
    <cellStyle name="T_Book1_1_Bieu tong hop nhu cau ung 2011 da chon loc -Mien nui 2" xfId="3497"/>
    <cellStyle name="T_Book1_1_Bieu tong hop nhu cau ung 2011 da chon loc -Mien nui_!1 1 bao cao giao KH ve HTCMT vung TNB   12-12-2011" xfId="3498"/>
    <cellStyle name="T_Book1_1_Bieu tong hop nhu cau ung 2011 da chon loc -Mien nui_!1 1 bao cao giao KH ve HTCMT vung TNB   12-12-2011 2" xfId="3499"/>
    <cellStyle name="T_Book1_1_Bieu tong hop nhu cau ung 2011 da chon loc -Mien nui_KH TPCP vung TNB (03-1-2012)" xfId="3500"/>
    <cellStyle name="T_Book1_1_Bieu tong hop nhu cau ung 2011 da chon loc -Mien nui_KH TPCP vung TNB (03-1-2012) 2" xfId="3501"/>
    <cellStyle name="T_Book1_1_Bieu3ODA" xfId="3502"/>
    <cellStyle name="T_Book1_1_Bieu3ODA 2" xfId="3503"/>
    <cellStyle name="T_Book1_1_Bieu3ODA_!1 1 bao cao giao KH ve HTCMT vung TNB   12-12-2011" xfId="3504"/>
    <cellStyle name="T_Book1_1_Bieu3ODA_!1 1 bao cao giao KH ve HTCMT vung TNB   12-12-2011 2" xfId="3505"/>
    <cellStyle name="T_Book1_1_Bieu3ODA_KH TPCP vung TNB (03-1-2012)" xfId="3506"/>
    <cellStyle name="T_Book1_1_Bieu3ODA_KH TPCP vung TNB (03-1-2012) 2" xfId="3507"/>
    <cellStyle name="T_Book1_1_CPK" xfId="3508"/>
    <cellStyle name="T_Book1_1_CPK 2" xfId="3509"/>
    <cellStyle name="T_Book1_1_CPK_!1 1 bao cao giao KH ve HTCMT vung TNB   12-12-2011" xfId="3510"/>
    <cellStyle name="T_Book1_1_CPK_!1 1 bao cao giao KH ve HTCMT vung TNB   12-12-2011 2" xfId="3511"/>
    <cellStyle name="T_Book1_1_CPK_Bieu4HTMT" xfId="3512"/>
    <cellStyle name="T_Book1_1_CPK_Bieu4HTMT 2" xfId="3513"/>
    <cellStyle name="T_Book1_1_CPK_Bieu4HTMT_!1 1 bao cao giao KH ve HTCMT vung TNB   12-12-2011" xfId="3514"/>
    <cellStyle name="T_Book1_1_CPK_Bieu4HTMT_!1 1 bao cao giao KH ve HTCMT vung TNB   12-12-2011 2" xfId="3515"/>
    <cellStyle name="T_Book1_1_CPK_Bieu4HTMT_KH TPCP vung TNB (03-1-2012)" xfId="3516"/>
    <cellStyle name="T_Book1_1_CPK_Bieu4HTMT_KH TPCP vung TNB (03-1-2012) 2" xfId="3517"/>
    <cellStyle name="T_Book1_1_CPK_KH TPCP vung TNB (03-1-2012)" xfId="3518"/>
    <cellStyle name="T_Book1_1_CPK_KH TPCP vung TNB (03-1-2012) 2" xfId="3519"/>
    <cellStyle name="T_Book1_1_kien giang 2" xfId="3522"/>
    <cellStyle name="T_Book1_1_kien giang 2 2" xfId="3523"/>
    <cellStyle name="T_Book1_1_KH TPCP vung TNB (03-1-2012)" xfId="3520"/>
    <cellStyle name="T_Book1_1_KH TPCP vung TNB (03-1-2012) 2" xfId="3521"/>
    <cellStyle name="T_Book1_1_Luy ke von ung nam 2011 -Thoa gui ngay 12-8-2012" xfId="3524"/>
    <cellStyle name="T_Book1_1_Luy ke von ung nam 2011 -Thoa gui ngay 12-8-2012 2" xfId="3525"/>
    <cellStyle name="T_Book1_1_Luy ke von ung nam 2011 -Thoa gui ngay 12-8-2012_!1 1 bao cao giao KH ve HTCMT vung TNB   12-12-2011" xfId="3526"/>
    <cellStyle name="T_Book1_1_Luy ke von ung nam 2011 -Thoa gui ngay 12-8-2012_!1 1 bao cao giao KH ve HTCMT vung TNB   12-12-2011 2" xfId="3527"/>
    <cellStyle name="T_Book1_1_Luy ke von ung nam 2011 -Thoa gui ngay 12-8-2012_KH TPCP vung TNB (03-1-2012)" xfId="3528"/>
    <cellStyle name="T_Book1_1_Luy ke von ung nam 2011 -Thoa gui ngay 12-8-2012_KH TPCP vung TNB (03-1-2012) 2" xfId="3529"/>
    <cellStyle name="T_Book1_1_Thiet bi" xfId="3530"/>
    <cellStyle name="T_Book1_1_Thiet bi 2" xfId="3531"/>
    <cellStyle name="T_Book1_1_Thiet bi_!1 1 bao cao giao KH ve HTCMT vung TNB   12-12-2011" xfId="3532"/>
    <cellStyle name="T_Book1_1_Thiet bi_!1 1 bao cao giao KH ve HTCMT vung TNB   12-12-2011 2" xfId="3533"/>
    <cellStyle name="T_Book1_1_Thiet bi_Bieu4HTMT" xfId="3534"/>
    <cellStyle name="T_Book1_1_Thiet bi_Bieu4HTMT 2" xfId="3535"/>
    <cellStyle name="T_Book1_1_Thiet bi_Bieu4HTMT_!1 1 bao cao giao KH ve HTCMT vung TNB   12-12-2011" xfId="3536"/>
    <cellStyle name="T_Book1_1_Thiet bi_Bieu4HTMT_!1 1 bao cao giao KH ve HTCMT vung TNB   12-12-2011 2" xfId="3537"/>
    <cellStyle name="T_Book1_1_Thiet bi_Bieu4HTMT_KH TPCP vung TNB (03-1-2012)" xfId="3538"/>
    <cellStyle name="T_Book1_1_Thiet bi_Bieu4HTMT_KH TPCP vung TNB (03-1-2012) 2" xfId="3539"/>
    <cellStyle name="T_Book1_1_Thiet bi_KH TPCP vung TNB (03-1-2012)" xfId="3540"/>
    <cellStyle name="T_Book1_1_Thiet bi_KH TPCP vung TNB (03-1-2012) 2" xfId="3541"/>
    <cellStyle name="T_Book1_15_10_2013 BC nhu cau von doi ung ODA (2014-2016) ngay 15102013 Sua" xfId="3542"/>
    <cellStyle name="T_Book1_bao cao phan bo KHDT 2011(final)" xfId="3543"/>
    <cellStyle name="T_Book1_bao cao phan bo KHDT 2011(final)_BC nhu cau von doi ung ODA nganh NN (BKH)" xfId="3544"/>
    <cellStyle name="T_Book1_bao cao phan bo KHDT 2011(final)_BC Tai co cau (bieu TH)" xfId="3545"/>
    <cellStyle name="T_Book1_bao cao phan bo KHDT 2011(final)_DK 2014-2015 final" xfId="3546"/>
    <cellStyle name="T_Book1_bao cao phan bo KHDT 2011(final)_DK 2014-2015 new" xfId="3547"/>
    <cellStyle name="T_Book1_bao cao phan bo KHDT 2011(final)_DK KH CBDT 2014 11-11-2013" xfId="3548"/>
    <cellStyle name="T_Book1_bao cao phan bo KHDT 2011(final)_DK KH CBDT 2014 11-11-2013(1)" xfId="3549"/>
    <cellStyle name="T_Book1_bao cao phan bo KHDT 2011(final)_KH 2011-2015" xfId="3550"/>
    <cellStyle name="T_Book1_bao cao phan bo KHDT 2011(final)_tai co cau dau tu (tong hop)1" xfId="3551"/>
    <cellStyle name="T_Book1_BC NQ11-CP - chinh sua lai" xfId="3555"/>
    <cellStyle name="T_Book1_BC NQ11-CP - chinh sua lai 2" xfId="3556"/>
    <cellStyle name="T_Book1_BC NQ11-CP-Quynh sau bieu so3" xfId="3557"/>
    <cellStyle name="T_Book1_BC NQ11-CP-Quynh sau bieu so3 2" xfId="3558"/>
    <cellStyle name="T_Book1_BC nhu cau von doi ung ODA nganh NN (BKH)" xfId="3552"/>
    <cellStyle name="T_Book1_BC nhu cau von doi ung ODA nganh NN (BKH)_05-12  KH trung han 2016-2020 - Liem Thinh edited" xfId="3553"/>
    <cellStyle name="T_Book1_BC nhu cau von doi ung ODA nganh NN (BKH)_Copy of 05-12  KH trung han 2016-2020 - Liem Thinh edited (1)" xfId="3554"/>
    <cellStyle name="T_Book1_BC Tai co cau (bieu TH)" xfId="3559"/>
    <cellStyle name="T_Book1_BC Tai co cau (bieu TH)_05-12  KH trung han 2016-2020 - Liem Thinh edited" xfId="3560"/>
    <cellStyle name="T_Book1_BC Tai co cau (bieu TH)_Copy of 05-12  KH trung han 2016-2020 - Liem Thinh edited (1)" xfId="3561"/>
    <cellStyle name="T_Book1_BC_NQ11-CP_-_Thao_sua_lai" xfId="3562"/>
    <cellStyle name="T_Book1_BC_NQ11-CP_-_Thao_sua_lai 2" xfId="3563"/>
    <cellStyle name="T_Book1_Bieu mau cong trinh khoi cong moi 3-4" xfId="3564"/>
    <cellStyle name="T_Book1_Bieu mau cong trinh khoi cong moi 3-4 2" xfId="3565"/>
    <cellStyle name="T_Book1_Bieu mau cong trinh khoi cong moi 3-4_!1 1 bao cao giao KH ve HTCMT vung TNB   12-12-2011" xfId="3566"/>
    <cellStyle name="T_Book1_Bieu mau cong trinh khoi cong moi 3-4_!1 1 bao cao giao KH ve HTCMT vung TNB   12-12-2011 2" xfId="3567"/>
    <cellStyle name="T_Book1_Bieu mau cong trinh khoi cong moi 3-4_KH TPCP vung TNB (03-1-2012)" xfId="3568"/>
    <cellStyle name="T_Book1_Bieu mau cong trinh khoi cong moi 3-4_KH TPCP vung TNB (03-1-2012) 2" xfId="3569"/>
    <cellStyle name="T_Book1_Bieu mau danh muc du an thuoc CTMTQG nam 2008" xfId="3570"/>
    <cellStyle name="T_Book1_Bieu mau danh muc du an thuoc CTMTQG nam 2008 2" xfId="3571"/>
    <cellStyle name="T_Book1_Bieu mau danh muc du an thuoc CTMTQG nam 2008_!1 1 bao cao giao KH ve HTCMT vung TNB   12-12-2011" xfId="3572"/>
    <cellStyle name="T_Book1_Bieu mau danh muc du an thuoc CTMTQG nam 2008_!1 1 bao cao giao KH ve HTCMT vung TNB   12-12-2011 2" xfId="3573"/>
    <cellStyle name="T_Book1_Bieu mau danh muc du an thuoc CTMTQG nam 2008_KH TPCP vung TNB (03-1-2012)" xfId="3574"/>
    <cellStyle name="T_Book1_Bieu mau danh muc du an thuoc CTMTQG nam 2008_KH TPCP vung TNB (03-1-2012) 2" xfId="3575"/>
    <cellStyle name="T_Book1_Bieu tong hop nhu cau ung 2011 da chon loc -Mien nui" xfId="3576"/>
    <cellStyle name="T_Book1_Bieu tong hop nhu cau ung 2011 da chon loc -Mien nui 2" xfId="3577"/>
    <cellStyle name="T_Book1_Bieu tong hop nhu cau ung 2011 da chon loc -Mien nui_!1 1 bao cao giao KH ve HTCMT vung TNB   12-12-2011" xfId="3578"/>
    <cellStyle name="T_Book1_Bieu tong hop nhu cau ung 2011 da chon loc -Mien nui_!1 1 bao cao giao KH ve HTCMT vung TNB   12-12-2011 2" xfId="3579"/>
    <cellStyle name="T_Book1_Bieu tong hop nhu cau ung 2011 da chon loc -Mien nui_KH TPCP vung TNB (03-1-2012)" xfId="3580"/>
    <cellStyle name="T_Book1_Bieu tong hop nhu cau ung 2011 da chon loc -Mien nui_KH TPCP vung TNB (03-1-2012) 2" xfId="3581"/>
    <cellStyle name="T_Book1_Bieu3ODA" xfId="3582"/>
    <cellStyle name="T_Book1_Bieu3ODA 2" xfId="3583"/>
    <cellStyle name="T_Book1_Bieu3ODA_!1 1 bao cao giao KH ve HTCMT vung TNB   12-12-2011" xfId="3584"/>
    <cellStyle name="T_Book1_Bieu3ODA_!1 1 bao cao giao KH ve HTCMT vung TNB   12-12-2011 2" xfId="3585"/>
    <cellStyle name="T_Book1_Bieu3ODA_1" xfId="3586"/>
    <cellStyle name="T_Book1_Bieu3ODA_1 2" xfId="3587"/>
    <cellStyle name="T_Book1_Bieu3ODA_1_!1 1 bao cao giao KH ve HTCMT vung TNB   12-12-2011" xfId="3588"/>
    <cellStyle name="T_Book1_Bieu3ODA_1_!1 1 bao cao giao KH ve HTCMT vung TNB   12-12-2011 2" xfId="3589"/>
    <cellStyle name="T_Book1_Bieu3ODA_1_KH TPCP vung TNB (03-1-2012)" xfId="3590"/>
    <cellStyle name="T_Book1_Bieu3ODA_1_KH TPCP vung TNB (03-1-2012) 2" xfId="3591"/>
    <cellStyle name="T_Book1_Bieu3ODA_KH TPCP vung TNB (03-1-2012)" xfId="3592"/>
    <cellStyle name="T_Book1_Bieu3ODA_KH TPCP vung TNB (03-1-2012) 2" xfId="3593"/>
    <cellStyle name="T_Book1_Bieu4HTMT" xfId="3594"/>
    <cellStyle name="T_Book1_Bieu4HTMT 2" xfId="3595"/>
    <cellStyle name="T_Book1_Bieu4HTMT_!1 1 bao cao giao KH ve HTCMT vung TNB   12-12-2011" xfId="3596"/>
    <cellStyle name="T_Book1_Bieu4HTMT_!1 1 bao cao giao KH ve HTCMT vung TNB   12-12-2011 2" xfId="3597"/>
    <cellStyle name="T_Book1_Bieu4HTMT_KH TPCP vung TNB (03-1-2012)" xfId="3598"/>
    <cellStyle name="T_Book1_Bieu4HTMT_KH TPCP vung TNB (03-1-2012) 2" xfId="3599"/>
    <cellStyle name="T_Book1_Book1" xfId="3600"/>
    <cellStyle name="T_Book1_Book1 2" xfId="3601"/>
    <cellStyle name="T_Book1_Cong trinh co y kien LD_Dang_NN_2011-Tay nguyen-9-10" xfId="3602"/>
    <cellStyle name="T_Book1_Cong trinh co y kien LD_Dang_NN_2011-Tay nguyen-9-10 2" xfId="3603"/>
    <cellStyle name="T_Book1_Cong trinh co y kien LD_Dang_NN_2011-Tay nguyen-9-10_!1 1 bao cao giao KH ve HTCMT vung TNB   12-12-2011" xfId="3604"/>
    <cellStyle name="T_Book1_Cong trinh co y kien LD_Dang_NN_2011-Tay nguyen-9-10_!1 1 bao cao giao KH ve HTCMT vung TNB   12-12-2011 2" xfId="3605"/>
    <cellStyle name="T_Book1_Cong trinh co y kien LD_Dang_NN_2011-Tay nguyen-9-10_Bieu4HTMT" xfId="3606"/>
    <cellStyle name="T_Book1_Cong trinh co y kien LD_Dang_NN_2011-Tay nguyen-9-10_Bieu4HTMT 2" xfId="3607"/>
    <cellStyle name="T_Book1_Cong trinh co y kien LD_Dang_NN_2011-Tay nguyen-9-10_KH TPCP vung TNB (03-1-2012)" xfId="3608"/>
    <cellStyle name="T_Book1_Cong trinh co y kien LD_Dang_NN_2011-Tay nguyen-9-10_KH TPCP vung TNB (03-1-2012) 2" xfId="3609"/>
    <cellStyle name="T_Book1_CPK" xfId="3610"/>
    <cellStyle name="T_Book1_CPK 2" xfId="3611"/>
    <cellStyle name="T_Book1_danh muc chuan bi dau tu 2011 ngay 07-6-2011" xfId="3612"/>
    <cellStyle name="T_Book1_danh muc chuan bi dau tu 2011 ngay 07-6-2011 2" xfId="3613"/>
    <cellStyle name="T_Book1_dieu chinh KH 2011 ngay 26-5-2011111" xfId="3614"/>
    <cellStyle name="T_Book1_dieu chinh KH 2011 ngay 26-5-2011111 2" xfId="3615"/>
    <cellStyle name="T_Book1_DK 2014-2015 final" xfId="3616"/>
    <cellStyle name="T_Book1_DK 2014-2015 final_05-12  KH trung han 2016-2020 - Liem Thinh edited" xfId="3617"/>
    <cellStyle name="T_Book1_DK 2014-2015 final_Copy of 05-12  KH trung han 2016-2020 - Liem Thinh edited (1)" xfId="3618"/>
    <cellStyle name="T_Book1_DK 2014-2015 new" xfId="3619"/>
    <cellStyle name="T_Book1_DK 2014-2015 new_05-12  KH trung han 2016-2020 - Liem Thinh edited" xfId="3620"/>
    <cellStyle name="T_Book1_DK 2014-2015 new_Copy of 05-12  KH trung han 2016-2020 - Liem Thinh edited (1)" xfId="3621"/>
    <cellStyle name="T_Book1_DK KH CBDT 2014 11-11-2013" xfId="3622"/>
    <cellStyle name="T_Book1_DK KH CBDT 2014 11-11-2013(1)" xfId="3623"/>
    <cellStyle name="T_Book1_DK KH CBDT 2014 11-11-2013(1)_05-12  KH trung han 2016-2020 - Liem Thinh edited" xfId="3624"/>
    <cellStyle name="T_Book1_DK KH CBDT 2014 11-11-2013(1)_Copy of 05-12  KH trung han 2016-2020 - Liem Thinh edited (1)" xfId="3625"/>
    <cellStyle name="T_Book1_DK KH CBDT 2014 11-11-2013_05-12  KH trung han 2016-2020 - Liem Thinh edited" xfId="3626"/>
    <cellStyle name="T_Book1_DK KH CBDT 2014 11-11-2013_Copy of 05-12  KH trung han 2016-2020 - Liem Thinh edited (1)" xfId="3627"/>
    <cellStyle name="T_Book1_Du an khoi cong moi nam 2010" xfId="3628"/>
    <cellStyle name="T_Book1_Du an khoi cong moi nam 2010 2" xfId="3629"/>
    <cellStyle name="T_Book1_Du an khoi cong moi nam 2010_!1 1 bao cao giao KH ve HTCMT vung TNB   12-12-2011" xfId="3630"/>
    <cellStyle name="T_Book1_Du an khoi cong moi nam 2010_!1 1 bao cao giao KH ve HTCMT vung TNB   12-12-2011 2" xfId="3631"/>
    <cellStyle name="T_Book1_Du an khoi cong moi nam 2010_KH TPCP vung TNB (03-1-2012)" xfId="3632"/>
    <cellStyle name="T_Book1_Du an khoi cong moi nam 2010_KH TPCP vung TNB (03-1-2012) 2" xfId="3633"/>
    <cellStyle name="T_Book1_giao KH 2011 ngay 10-12-2010" xfId="3634"/>
    <cellStyle name="T_Book1_giao KH 2011 ngay 10-12-2010 2" xfId="3635"/>
    <cellStyle name="T_Book1_Hang Tom goi9 9-07(Cau 12 sua)" xfId="3636"/>
    <cellStyle name="T_Book1_Hang Tom goi9 9-07(Cau 12 sua) 2" xfId="3637"/>
    <cellStyle name="T_Book1_Ket qua phan bo von nam 2008" xfId="3638"/>
    <cellStyle name="T_Book1_Ket qua phan bo von nam 2008 2" xfId="3639"/>
    <cellStyle name="T_Book1_Ket qua phan bo von nam 2008_!1 1 bao cao giao KH ve HTCMT vung TNB   12-12-2011" xfId="3640"/>
    <cellStyle name="T_Book1_Ket qua phan bo von nam 2008_!1 1 bao cao giao KH ve HTCMT vung TNB   12-12-2011 2" xfId="3641"/>
    <cellStyle name="T_Book1_Ket qua phan bo von nam 2008_KH TPCP vung TNB (03-1-2012)" xfId="3642"/>
    <cellStyle name="T_Book1_Ket qua phan bo von nam 2008_KH TPCP vung TNB (03-1-2012) 2" xfId="3643"/>
    <cellStyle name="T_Book1_kien giang 2" xfId="3654"/>
    <cellStyle name="T_Book1_kien giang 2 2" xfId="3655"/>
    <cellStyle name="T_Book1_KH TPCP vung TNB (03-1-2012)" xfId="3644"/>
    <cellStyle name="T_Book1_KH TPCP vung TNB (03-1-2012) 2" xfId="3645"/>
    <cellStyle name="T_Book1_KH XDCB_2008 lan 2 sua ngay 10-11" xfId="3646"/>
    <cellStyle name="T_Book1_KH XDCB_2008 lan 2 sua ngay 10-11 2" xfId="3647"/>
    <cellStyle name="T_Book1_KH XDCB_2008 lan 2 sua ngay 10-11_!1 1 bao cao giao KH ve HTCMT vung TNB   12-12-2011" xfId="3648"/>
    <cellStyle name="T_Book1_KH XDCB_2008 lan 2 sua ngay 10-11_!1 1 bao cao giao KH ve HTCMT vung TNB   12-12-2011 2" xfId="3649"/>
    <cellStyle name="T_Book1_KH XDCB_2008 lan 2 sua ngay 10-11_KH TPCP vung TNB (03-1-2012)" xfId="3650"/>
    <cellStyle name="T_Book1_KH XDCB_2008 lan 2 sua ngay 10-11_KH TPCP vung TNB (03-1-2012) 2" xfId="3651"/>
    <cellStyle name="T_Book1_Khoi luong chinh Hang Tom" xfId="3652"/>
    <cellStyle name="T_Book1_Khoi luong chinh Hang Tom 2" xfId="3653"/>
    <cellStyle name="T_Book1_Luy ke von ung nam 2011 -Thoa gui ngay 12-8-2012" xfId="3656"/>
    <cellStyle name="T_Book1_Luy ke von ung nam 2011 -Thoa gui ngay 12-8-2012 2" xfId="3657"/>
    <cellStyle name="T_Book1_Luy ke von ung nam 2011 -Thoa gui ngay 12-8-2012_!1 1 bao cao giao KH ve HTCMT vung TNB   12-12-2011" xfId="3658"/>
    <cellStyle name="T_Book1_Luy ke von ung nam 2011 -Thoa gui ngay 12-8-2012_!1 1 bao cao giao KH ve HTCMT vung TNB   12-12-2011 2" xfId="3659"/>
    <cellStyle name="T_Book1_Luy ke von ung nam 2011 -Thoa gui ngay 12-8-2012_KH TPCP vung TNB (03-1-2012)" xfId="3660"/>
    <cellStyle name="T_Book1_Luy ke von ung nam 2011 -Thoa gui ngay 12-8-2012_KH TPCP vung TNB (03-1-2012) 2" xfId="3661"/>
    <cellStyle name="T_Book1_Nhu cau von ung truoc 2011 Tha h Hoa + Nge An gui TW" xfId="3662"/>
    <cellStyle name="T_Book1_Nhu cau von ung truoc 2011 Tha h Hoa + Nge An gui TW 2" xfId="3663"/>
    <cellStyle name="T_Book1_Nhu cau von ung truoc 2011 Tha h Hoa + Nge An gui TW_!1 1 bao cao giao KH ve HTCMT vung TNB   12-12-2011" xfId="3664"/>
    <cellStyle name="T_Book1_Nhu cau von ung truoc 2011 Tha h Hoa + Nge An gui TW_!1 1 bao cao giao KH ve HTCMT vung TNB   12-12-2011 2" xfId="3665"/>
    <cellStyle name="T_Book1_Nhu cau von ung truoc 2011 Tha h Hoa + Nge An gui TW_Bieu4HTMT" xfId="3666"/>
    <cellStyle name="T_Book1_Nhu cau von ung truoc 2011 Tha h Hoa + Nge An gui TW_Bieu4HTMT 2" xfId="3667"/>
    <cellStyle name="T_Book1_Nhu cau von ung truoc 2011 Tha h Hoa + Nge An gui TW_Bieu4HTMT_!1 1 bao cao giao KH ve HTCMT vung TNB   12-12-2011" xfId="3668"/>
    <cellStyle name="T_Book1_Nhu cau von ung truoc 2011 Tha h Hoa + Nge An gui TW_Bieu4HTMT_!1 1 bao cao giao KH ve HTCMT vung TNB   12-12-2011 2" xfId="3669"/>
    <cellStyle name="T_Book1_Nhu cau von ung truoc 2011 Tha h Hoa + Nge An gui TW_Bieu4HTMT_KH TPCP vung TNB (03-1-2012)" xfId="3670"/>
    <cellStyle name="T_Book1_Nhu cau von ung truoc 2011 Tha h Hoa + Nge An gui TW_Bieu4HTMT_KH TPCP vung TNB (03-1-2012) 2" xfId="3671"/>
    <cellStyle name="T_Book1_Nhu cau von ung truoc 2011 Tha h Hoa + Nge An gui TW_KH TPCP vung TNB (03-1-2012)" xfId="3672"/>
    <cellStyle name="T_Book1_Nhu cau von ung truoc 2011 Tha h Hoa + Nge An gui TW_KH TPCP vung TNB (03-1-2012) 2" xfId="3673"/>
    <cellStyle name="T_Book1_phu luc tong ket tinh hinh TH giai doan 03-10 (ngay 30)" xfId="3674"/>
    <cellStyle name="T_Book1_phu luc tong ket tinh hinh TH giai doan 03-10 (ngay 30) 2" xfId="3675"/>
    <cellStyle name="T_Book1_phu luc tong ket tinh hinh TH giai doan 03-10 (ngay 30)_!1 1 bao cao giao KH ve HTCMT vung TNB   12-12-2011" xfId="3676"/>
    <cellStyle name="T_Book1_phu luc tong ket tinh hinh TH giai doan 03-10 (ngay 30)_!1 1 bao cao giao KH ve HTCMT vung TNB   12-12-2011 2" xfId="3677"/>
    <cellStyle name="T_Book1_phu luc tong ket tinh hinh TH giai doan 03-10 (ngay 30)_KH TPCP vung TNB (03-1-2012)" xfId="3678"/>
    <cellStyle name="T_Book1_phu luc tong ket tinh hinh TH giai doan 03-10 (ngay 30)_KH TPCP vung TNB (03-1-2012) 2" xfId="3679"/>
    <cellStyle name="T_Book1_TN - Ho tro khac 2011" xfId="3698"/>
    <cellStyle name="T_Book1_TN - Ho tro khac 2011 2" xfId="3699"/>
    <cellStyle name="T_Book1_TN - Ho tro khac 2011_!1 1 bao cao giao KH ve HTCMT vung TNB   12-12-2011" xfId="3700"/>
    <cellStyle name="T_Book1_TN - Ho tro khac 2011_!1 1 bao cao giao KH ve HTCMT vung TNB   12-12-2011 2" xfId="3701"/>
    <cellStyle name="T_Book1_TN - Ho tro khac 2011_Bieu4HTMT" xfId="3702"/>
    <cellStyle name="T_Book1_TN - Ho tro khac 2011_Bieu4HTMT 2" xfId="3703"/>
    <cellStyle name="T_Book1_TN - Ho tro khac 2011_KH TPCP vung TNB (03-1-2012)" xfId="3704"/>
    <cellStyle name="T_Book1_TN - Ho tro khac 2011_KH TPCP vung TNB (03-1-2012) 2" xfId="3705"/>
    <cellStyle name="T_Book1_TH ung tren 70%-Ra soat phap ly-8-6 (dung de chuyen vao vu TH)" xfId="3680"/>
    <cellStyle name="T_Book1_TH ung tren 70%-Ra soat phap ly-8-6 (dung de chuyen vao vu TH) 2" xfId="3681"/>
    <cellStyle name="T_Book1_TH ung tren 70%-Ra soat phap ly-8-6 (dung de chuyen vao vu TH)_!1 1 bao cao giao KH ve HTCMT vung TNB   12-12-2011" xfId="3682"/>
    <cellStyle name="T_Book1_TH ung tren 70%-Ra soat phap ly-8-6 (dung de chuyen vao vu TH)_!1 1 bao cao giao KH ve HTCMT vung TNB   12-12-2011 2" xfId="3683"/>
    <cellStyle name="T_Book1_TH ung tren 70%-Ra soat phap ly-8-6 (dung de chuyen vao vu TH)_Bieu4HTMT" xfId="3684"/>
    <cellStyle name="T_Book1_TH ung tren 70%-Ra soat phap ly-8-6 (dung de chuyen vao vu TH)_Bieu4HTMT 2" xfId="3685"/>
    <cellStyle name="T_Book1_TH ung tren 70%-Ra soat phap ly-8-6 (dung de chuyen vao vu TH)_KH TPCP vung TNB (03-1-2012)" xfId="3686"/>
    <cellStyle name="T_Book1_TH ung tren 70%-Ra soat phap ly-8-6 (dung de chuyen vao vu TH)_KH TPCP vung TNB (03-1-2012) 2" xfId="3687"/>
    <cellStyle name="T_Book1_TH y kien LD_KH 2010 Ca Nuoc 22-9-2011-Gui ca Vu" xfId="3688"/>
    <cellStyle name="T_Book1_TH y kien LD_KH 2010 Ca Nuoc 22-9-2011-Gui ca Vu 2" xfId="3689"/>
    <cellStyle name="T_Book1_TH y kien LD_KH 2010 Ca Nuoc 22-9-2011-Gui ca Vu_!1 1 bao cao giao KH ve HTCMT vung TNB   12-12-2011" xfId="3690"/>
    <cellStyle name="T_Book1_TH y kien LD_KH 2010 Ca Nuoc 22-9-2011-Gui ca Vu_!1 1 bao cao giao KH ve HTCMT vung TNB   12-12-2011 2" xfId="3691"/>
    <cellStyle name="T_Book1_TH y kien LD_KH 2010 Ca Nuoc 22-9-2011-Gui ca Vu_Bieu4HTMT" xfId="3692"/>
    <cellStyle name="T_Book1_TH y kien LD_KH 2010 Ca Nuoc 22-9-2011-Gui ca Vu_Bieu4HTMT 2" xfId="3693"/>
    <cellStyle name="T_Book1_TH y kien LD_KH 2010 Ca Nuoc 22-9-2011-Gui ca Vu_KH TPCP vung TNB (03-1-2012)" xfId="3694"/>
    <cellStyle name="T_Book1_TH y kien LD_KH 2010 Ca Nuoc 22-9-2011-Gui ca Vu_KH TPCP vung TNB (03-1-2012) 2" xfId="3695"/>
    <cellStyle name="T_Book1_Thiet bi" xfId="3696"/>
    <cellStyle name="T_Book1_Thiet bi 2" xfId="3697"/>
    <cellStyle name="T_Book1_ung truoc 2011 NSTW Thanh Hoa + Nge An gui Thu 12-5" xfId="3706"/>
    <cellStyle name="T_Book1_ung truoc 2011 NSTW Thanh Hoa + Nge An gui Thu 12-5 2" xfId="3707"/>
    <cellStyle name="T_Book1_ung truoc 2011 NSTW Thanh Hoa + Nge An gui Thu 12-5_!1 1 bao cao giao KH ve HTCMT vung TNB   12-12-2011" xfId="3708"/>
    <cellStyle name="T_Book1_ung truoc 2011 NSTW Thanh Hoa + Nge An gui Thu 12-5_!1 1 bao cao giao KH ve HTCMT vung TNB   12-12-2011 2" xfId="3709"/>
    <cellStyle name="T_Book1_ung truoc 2011 NSTW Thanh Hoa + Nge An gui Thu 12-5_Bieu4HTMT" xfId="3710"/>
    <cellStyle name="T_Book1_ung truoc 2011 NSTW Thanh Hoa + Nge An gui Thu 12-5_Bieu4HTMT 2" xfId="3711"/>
    <cellStyle name="T_Book1_ung truoc 2011 NSTW Thanh Hoa + Nge An gui Thu 12-5_Bieu4HTMT_!1 1 bao cao giao KH ve HTCMT vung TNB   12-12-2011" xfId="3712"/>
    <cellStyle name="T_Book1_ung truoc 2011 NSTW Thanh Hoa + Nge An gui Thu 12-5_Bieu4HTMT_!1 1 bao cao giao KH ve HTCMT vung TNB   12-12-2011 2" xfId="3713"/>
    <cellStyle name="T_Book1_ung truoc 2011 NSTW Thanh Hoa + Nge An gui Thu 12-5_Bieu4HTMT_KH TPCP vung TNB (03-1-2012)" xfId="3714"/>
    <cellStyle name="T_Book1_ung truoc 2011 NSTW Thanh Hoa + Nge An gui Thu 12-5_Bieu4HTMT_KH TPCP vung TNB (03-1-2012) 2" xfId="3715"/>
    <cellStyle name="T_Book1_ung truoc 2011 NSTW Thanh Hoa + Nge An gui Thu 12-5_KH TPCP vung TNB (03-1-2012)" xfId="3716"/>
    <cellStyle name="T_Book1_ung truoc 2011 NSTW Thanh Hoa + Nge An gui Thu 12-5_KH TPCP vung TNB (03-1-2012) 2" xfId="3717"/>
    <cellStyle name="T_Book1_ÿÿÿÿÿ" xfId="3718"/>
    <cellStyle name="T_Book1_ÿÿÿÿÿ 2" xfId="3719"/>
    <cellStyle name="T_Copy of Bao cao  XDCB 7 thang nam 2008_So KH&amp;DT SUA" xfId="3726"/>
    <cellStyle name="T_Copy of Bao cao  XDCB 7 thang nam 2008_So KH&amp;DT SUA 2" xfId="3727"/>
    <cellStyle name="T_Copy of Bao cao  XDCB 7 thang nam 2008_So KH&amp;DT SUA_!1 1 bao cao giao KH ve HTCMT vung TNB   12-12-2011" xfId="3728"/>
    <cellStyle name="T_Copy of Bao cao  XDCB 7 thang nam 2008_So KH&amp;DT SUA_!1 1 bao cao giao KH ve HTCMT vung TNB   12-12-2011 2" xfId="3729"/>
    <cellStyle name="T_Copy of Bao cao  XDCB 7 thang nam 2008_So KH&amp;DT SUA_KH TPCP vung TNB (03-1-2012)" xfId="3730"/>
    <cellStyle name="T_Copy of Bao cao  XDCB 7 thang nam 2008_So KH&amp;DT SUA_KH TPCP vung TNB (03-1-2012) 2" xfId="3731"/>
    <cellStyle name="T_CPK" xfId="3732"/>
    <cellStyle name="T_CPK 2" xfId="3733"/>
    <cellStyle name="T_CPK_!1 1 bao cao giao KH ve HTCMT vung TNB   12-12-2011" xfId="3734"/>
    <cellStyle name="T_CPK_!1 1 bao cao giao KH ve HTCMT vung TNB   12-12-2011 2" xfId="3735"/>
    <cellStyle name="T_CPK_Bieu4HTMT" xfId="3736"/>
    <cellStyle name="T_CPK_Bieu4HTMT 2" xfId="3737"/>
    <cellStyle name="T_CPK_Bieu4HTMT_!1 1 bao cao giao KH ve HTCMT vung TNB   12-12-2011" xfId="3738"/>
    <cellStyle name="T_CPK_Bieu4HTMT_!1 1 bao cao giao KH ve HTCMT vung TNB   12-12-2011 2" xfId="3739"/>
    <cellStyle name="T_CPK_Bieu4HTMT_KH TPCP vung TNB (03-1-2012)" xfId="3740"/>
    <cellStyle name="T_CPK_Bieu4HTMT_KH TPCP vung TNB (03-1-2012) 2" xfId="3741"/>
    <cellStyle name="T_CPK_KH TPCP vung TNB (03-1-2012)" xfId="3742"/>
    <cellStyle name="T_CPK_KH TPCP vung TNB (03-1-2012) 2" xfId="3743"/>
    <cellStyle name="T_CTMTQG 2008" xfId="3744"/>
    <cellStyle name="T_CTMTQG 2008 2" xfId="3745"/>
    <cellStyle name="T_CTMTQG 2008_!1 1 bao cao giao KH ve HTCMT vung TNB   12-12-2011" xfId="3746"/>
    <cellStyle name="T_CTMTQG 2008_!1 1 bao cao giao KH ve HTCMT vung TNB   12-12-2011 2" xfId="3747"/>
    <cellStyle name="T_CTMTQG 2008_Bieu mau danh muc du an thuoc CTMTQG nam 2008" xfId="3748"/>
    <cellStyle name="T_CTMTQG 2008_Bieu mau danh muc du an thuoc CTMTQG nam 2008 2" xfId="3749"/>
    <cellStyle name="T_CTMTQG 2008_Bieu mau danh muc du an thuoc CTMTQG nam 2008_!1 1 bao cao giao KH ve HTCMT vung TNB   12-12-2011" xfId="3750"/>
    <cellStyle name="T_CTMTQG 2008_Bieu mau danh muc du an thuoc CTMTQG nam 2008_!1 1 bao cao giao KH ve HTCMT vung TNB   12-12-2011 2" xfId="3751"/>
    <cellStyle name="T_CTMTQG 2008_Bieu mau danh muc du an thuoc CTMTQG nam 2008_KH TPCP vung TNB (03-1-2012)" xfId="3752"/>
    <cellStyle name="T_CTMTQG 2008_Bieu mau danh muc du an thuoc CTMTQG nam 2008_KH TPCP vung TNB (03-1-2012) 2" xfId="3753"/>
    <cellStyle name="T_CTMTQG 2008_Hi-Tong hop KQ phan bo KH nam 08- LD fong giao 15-11-08" xfId="3754"/>
    <cellStyle name="T_CTMTQG 2008_Hi-Tong hop KQ phan bo KH nam 08- LD fong giao 15-11-08 2" xfId="3755"/>
    <cellStyle name="T_CTMTQG 2008_Hi-Tong hop KQ phan bo KH nam 08- LD fong giao 15-11-08_!1 1 bao cao giao KH ve HTCMT vung TNB   12-12-2011" xfId="3756"/>
    <cellStyle name="T_CTMTQG 2008_Hi-Tong hop KQ phan bo KH nam 08- LD fong giao 15-11-08_!1 1 bao cao giao KH ve HTCMT vung TNB   12-12-2011 2" xfId="3757"/>
    <cellStyle name="T_CTMTQG 2008_Hi-Tong hop KQ phan bo KH nam 08- LD fong giao 15-11-08_KH TPCP vung TNB (03-1-2012)" xfId="3758"/>
    <cellStyle name="T_CTMTQG 2008_Hi-Tong hop KQ phan bo KH nam 08- LD fong giao 15-11-08_KH TPCP vung TNB (03-1-2012) 2" xfId="3759"/>
    <cellStyle name="T_CTMTQG 2008_Ket qua thuc hien nam 2008" xfId="3760"/>
    <cellStyle name="T_CTMTQG 2008_Ket qua thuc hien nam 2008 2" xfId="3761"/>
    <cellStyle name="T_CTMTQG 2008_Ket qua thuc hien nam 2008_!1 1 bao cao giao KH ve HTCMT vung TNB   12-12-2011" xfId="3762"/>
    <cellStyle name="T_CTMTQG 2008_Ket qua thuc hien nam 2008_!1 1 bao cao giao KH ve HTCMT vung TNB   12-12-2011 2" xfId="3763"/>
    <cellStyle name="T_CTMTQG 2008_Ket qua thuc hien nam 2008_KH TPCP vung TNB (03-1-2012)" xfId="3764"/>
    <cellStyle name="T_CTMTQG 2008_Ket qua thuc hien nam 2008_KH TPCP vung TNB (03-1-2012) 2" xfId="3765"/>
    <cellStyle name="T_CTMTQG 2008_KH TPCP vung TNB (03-1-2012)" xfId="3766"/>
    <cellStyle name="T_CTMTQG 2008_KH TPCP vung TNB (03-1-2012) 2" xfId="3767"/>
    <cellStyle name="T_CTMTQG 2008_KH XDCB_2008 lan 1" xfId="3768"/>
    <cellStyle name="T_CTMTQG 2008_KH XDCB_2008 lan 1 2" xfId="3769"/>
    <cellStyle name="T_CTMTQG 2008_KH XDCB_2008 lan 1 sua ngay 27-10" xfId="3770"/>
    <cellStyle name="T_CTMTQG 2008_KH XDCB_2008 lan 1 sua ngay 27-10 2" xfId="3771"/>
    <cellStyle name="T_CTMTQG 2008_KH XDCB_2008 lan 1 sua ngay 27-10_!1 1 bao cao giao KH ve HTCMT vung TNB   12-12-2011" xfId="3772"/>
    <cellStyle name="T_CTMTQG 2008_KH XDCB_2008 lan 1 sua ngay 27-10_!1 1 bao cao giao KH ve HTCMT vung TNB   12-12-2011 2" xfId="3773"/>
    <cellStyle name="T_CTMTQG 2008_KH XDCB_2008 lan 1 sua ngay 27-10_KH TPCP vung TNB (03-1-2012)" xfId="3774"/>
    <cellStyle name="T_CTMTQG 2008_KH XDCB_2008 lan 1 sua ngay 27-10_KH TPCP vung TNB (03-1-2012) 2" xfId="3775"/>
    <cellStyle name="T_CTMTQG 2008_KH XDCB_2008 lan 1_!1 1 bao cao giao KH ve HTCMT vung TNB   12-12-2011" xfId="3776"/>
    <cellStyle name="T_CTMTQG 2008_KH XDCB_2008 lan 1_!1 1 bao cao giao KH ve HTCMT vung TNB   12-12-2011 2" xfId="3777"/>
    <cellStyle name="T_CTMTQG 2008_KH XDCB_2008 lan 1_KH TPCP vung TNB (03-1-2012)" xfId="3778"/>
    <cellStyle name="T_CTMTQG 2008_KH XDCB_2008 lan 1_KH TPCP vung TNB (03-1-2012) 2" xfId="3779"/>
    <cellStyle name="T_CTMTQG 2008_KH XDCB_2008 lan 2 sua ngay 10-11" xfId="3780"/>
    <cellStyle name="T_CTMTQG 2008_KH XDCB_2008 lan 2 sua ngay 10-11 2" xfId="3781"/>
    <cellStyle name="T_CTMTQG 2008_KH XDCB_2008 lan 2 sua ngay 10-11_!1 1 bao cao giao KH ve HTCMT vung TNB   12-12-2011" xfId="3782"/>
    <cellStyle name="T_CTMTQG 2008_KH XDCB_2008 lan 2 sua ngay 10-11_!1 1 bao cao giao KH ve HTCMT vung TNB   12-12-2011 2" xfId="3783"/>
    <cellStyle name="T_CTMTQG 2008_KH XDCB_2008 lan 2 sua ngay 10-11_KH TPCP vung TNB (03-1-2012)" xfId="3784"/>
    <cellStyle name="T_CTMTQG 2008_KH XDCB_2008 lan 2 sua ngay 10-11_KH TPCP vung TNB (03-1-2012) 2" xfId="3785"/>
    <cellStyle name="T_Chuan bi dau tu nam 2008" xfId="3720"/>
    <cellStyle name="T_Chuan bi dau tu nam 2008 2" xfId="3721"/>
    <cellStyle name="T_Chuan bi dau tu nam 2008_!1 1 bao cao giao KH ve HTCMT vung TNB   12-12-2011" xfId="3722"/>
    <cellStyle name="T_Chuan bi dau tu nam 2008_!1 1 bao cao giao KH ve HTCMT vung TNB   12-12-2011 2" xfId="3723"/>
    <cellStyle name="T_Chuan bi dau tu nam 2008_KH TPCP vung TNB (03-1-2012)" xfId="3724"/>
    <cellStyle name="T_Chuan bi dau tu nam 2008_KH TPCP vung TNB (03-1-2012) 2" xfId="3725"/>
    <cellStyle name="T_danh muc chuan bi dau tu 2011 ngay 07-6-2011" xfId="3786"/>
    <cellStyle name="T_danh muc chuan bi dau tu 2011 ngay 07-6-2011 2" xfId="3787"/>
    <cellStyle name="T_danh muc chuan bi dau tu 2011 ngay 07-6-2011_!1 1 bao cao giao KH ve HTCMT vung TNB   12-12-2011" xfId="3788"/>
    <cellStyle name="T_danh muc chuan bi dau tu 2011 ngay 07-6-2011_!1 1 bao cao giao KH ve HTCMT vung TNB   12-12-2011 2" xfId="3789"/>
    <cellStyle name="T_danh muc chuan bi dau tu 2011 ngay 07-6-2011_KH TPCP vung TNB (03-1-2012)" xfId="3790"/>
    <cellStyle name="T_danh muc chuan bi dau tu 2011 ngay 07-6-2011_KH TPCP vung TNB (03-1-2012) 2" xfId="3791"/>
    <cellStyle name="T_Danh muc pbo nguon von XSKT, XDCB nam 2009 chuyen qua nam 2010" xfId="3792"/>
    <cellStyle name="T_Danh muc pbo nguon von XSKT, XDCB nam 2009 chuyen qua nam 2010 2" xfId="3793"/>
    <cellStyle name="T_Danh muc pbo nguon von XSKT, XDCB nam 2009 chuyen qua nam 2010_!1 1 bao cao giao KH ve HTCMT vung TNB   12-12-2011" xfId="3794"/>
    <cellStyle name="T_Danh muc pbo nguon von XSKT, XDCB nam 2009 chuyen qua nam 2010_!1 1 bao cao giao KH ve HTCMT vung TNB   12-12-2011 2" xfId="3795"/>
    <cellStyle name="T_Danh muc pbo nguon von XSKT, XDCB nam 2009 chuyen qua nam 2010_KH TPCP vung TNB (03-1-2012)" xfId="3796"/>
    <cellStyle name="T_Danh muc pbo nguon von XSKT, XDCB nam 2009 chuyen qua nam 2010_KH TPCP vung TNB (03-1-2012) 2" xfId="3797"/>
    <cellStyle name="T_dieu chinh KH 2011 ngay 26-5-2011111" xfId="3798"/>
    <cellStyle name="T_dieu chinh KH 2011 ngay 26-5-2011111 2" xfId="3799"/>
    <cellStyle name="T_dieu chinh KH 2011 ngay 26-5-2011111_!1 1 bao cao giao KH ve HTCMT vung TNB   12-12-2011" xfId="3800"/>
    <cellStyle name="T_dieu chinh KH 2011 ngay 26-5-2011111_!1 1 bao cao giao KH ve HTCMT vung TNB   12-12-2011 2" xfId="3801"/>
    <cellStyle name="T_dieu chinh KH 2011 ngay 26-5-2011111_KH TPCP vung TNB (03-1-2012)" xfId="3802"/>
    <cellStyle name="T_dieu chinh KH 2011 ngay 26-5-2011111_KH TPCP vung TNB (03-1-2012) 2" xfId="3803"/>
    <cellStyle name="T_DK 2014-2015 final" xfId="3804"/>
    <cellStyle name="T_DK 2014-2015 final_05-12  KH trung han 2016-2020 - Liem Thinh edited" xfId="3805"/>
    <cellStyle name="T_DK 2014-2015 final_Copy of 05-12  KH trung han 2016-2020 - Liem Thinh edited (1)" xfId="3806"/>
    <cellStyle name="T_DK 2014-2015 new" xfId="3807"/>
    <cellStyle name="T_DK 2014-2015 new_05-12  KH trung han 2016-2020 - Liem Thinh edited" xfId="3808"/>
    <cellStyle name="T_DK 2014-2015 new_Copy of 05-12  KH trung han 2016-2020 - Liem Thinh edited (1)" xfId="3809"/>
    <cellStyle name="T_DK KH CBDT 2014 11-11-2013" xfId="3810"/>
    <cellStyle name="T_DK KH CBDT 2014 11-11-2013(1)" xfId="3811"/>
    <cellStyle name="T_DK KH CBDT 2014 11-11-2013(1)_05-12  KH trung han 2016-2020 - Liem Thinh edited" xfId="3812"/>
    <cellStyle name="T_DK KH CBDT 2014 11-11-2013(1)_Copy of 05-12  KH trung han 2016-2020 - Liem Thinh edited (1)" xfId="3813"/>
    <cellStyle name="T_DK KH CBDT 2014 11-11-2013_05-12  KH trung han 2016-2020 - Liem Thinh edited" xfId="3814"/>
    <cellStyle name="T_DK KH CBDT 2014 11-11-2013_Copy of 05-12  KH trung han 2016-2020 - Liem Thinh edited (1)" xfId="3815"/>
    <cellStyle name="T_DS KCH PHAN BO VON NSDP NAM 2010" xfId="3816"/>
    <cellStyle name="T_DS KCH PHAN BO VON NSDP NAM 2010 2" xfId="3817"/>
    <cellStyle name="T_DS KCH PHAN BO VON NSDP NAM 2010_!1 1 bao cao giao KH ve HTCMT vung TNB   12-12-2011" xfId="3818"/>
    <cellStyle name="T_DS KCH PHAN BO VON NSDP NAM 2010_!1 1 bao cao giao KH ve HTCMT vung TNB   12-12-2011 2" xfId="3819"/>
    <cellStyle name="T_DS KCH PHAN BO VON NSDP NAM 2010_KH TPCP vung TNB (03-1-2012)" xfId="3820"/>
    <cellStyle name="T_DS KCH PHAN BO VON NSDP NAM 2010_KH TPCP vung TNB (03-1-2012) 2" xfId="3821"/>
    <cellStyle name="T_Du an khoi cong moi nam 2010" xfId="3822"/>
    <cellStyle name="T_Du an khoi cong moi nam 2010 2" xfId="3823"/>
    <cellStyle name="T_Du an khoi cong moi nam 2010_!1 1 bao cao giao KH ve HTCMT vung TNB   12-12-2011" xfId="3824"/>
    <cellStyle name="T_Du an khoi cong moi nam 2010_!1 1 bao cao giao KH ve HTCMT vung TNB   12-12-2011 2" xfId="3825"/>
    <cellStyle name="T_Du an khoi cong moi nam 2010_KH TPCP vung TNB (03-1-2012)" xfId="3826"/>
    <cellStyle name="T_Du an khoi cong moi nam 2010_KH TPCP vung TNB (03-1-2012) 2" xfId="3827"/>
    <cellStyle name="T_DU AN TKQH VA CHUAN BI DAU TU NAM 2007 sua ngay 9-11" xfId="3828"/>
    <cellStyle name="T_DU AN TKQH VA CHUAN BI DAU TU NAM 2007 sua ngay 9-11 2" xfId="3829"/>
    <cellStyle name="T_DU AN TKQH VA CHUAN BI DAU TU NAM 2007 sua ngay 9-11_!1 1 bao cao giao KH ve HTCMT vung TNB   12-12-2011" xfId="3830"/>
    <cellStyle name="T_DU AN TKQH VA CHUAN BI DAU TU NAM 2007 sua ngay 9-11_!1 1 bao cao giao KH ve HTCMT vung TNB   12-12-2011 2" xfId="3831"/>
    <cellStyle name="T_DU AN TKQH VA CHUAN BI DAU TU NAM 2007 sua ngay 9-11_Bieu mau danh muc du an thuoc CTMTQG nam 2008" xfId="3832"/>
    <cellStyle name="T_DU AN TKQH VA CHUAN BI DAU TU NAM 2007 sua ngay 9-11_Bieu mau danh muc du an thuoc CTMTQG nam 2008 2" xfId="3833"/>
    <cellStyle name="T_DU AN TKQH VA CHUAN BI DAU TU NAM 2007 sua ngay 9-11_Bieu mau danh muc du an thuoc CTMTQG nam 2008_!1 1 bao cao giao KH ve HTCMT vung TNB   12-12-2011" xfId="3834"/>
    <cellStyle name="T_DU AN TKQH VA CHUAN BI DAU TU NAM 2007 sua ngay 9-11_Bieu mau danh muc du an thuoc CTMTQG nam 2008_!1 1 bao cao giao KH ve HTCMT vung TNB   12-12-2011 2" xfId="3835"/>
    <cellStyle name="T_DU AN TKQH VA CHUAN BI DAU TU NAM 2007 sua ngay 9-11_Bieu mau danh muc du an thuoc CTMTQG nam 2008_KH TPCP vung TNB (03-1-2012)" xfId="3836"/>
    <cellStyle name="T_DU AN TKQH VA CHUAN BI DAU TU NAM 2007 sua ngay 9-11_Bieu mau danh muc du an thuoc CTMTQG nam 2008_KH TPCP vung TNB (03-1-2012) 2" xfId="3837"/>
    <cellStyle name="T_DU AN TKQH VA CHUAN BI DAU TU NAM 2007 sua ngay 9-11_Du an khoi cong moi nam 2010" xfId="3838"/>
    <cellStyle name="T_DU AN TKQH VA CHUAN BI DAU TU NAM 2007 sua ngay 9-11_Du an khoi cong moi nam 2010 2" xfId="3839"/>
    <cellStyle name="T_DU AN TKQH VA CHUAN BI DAU TU NAM 2007 sua ngay 9-11_Du an khoi cong moi nam 2010_!1 1 bao cao giao KH ve HTCMT vung TNB   12-12-2011" xfId="3840"/>
    <cellStyle name="T_DU AN TKQH VA CHUAN BI DAU TU NAM 2007 sua ngay 9-11_Du an khoi cong moi nam 2010_!1 1 bao cao giao KH ve HTCMT vung TNB   12-12-2011 2" xfId="3841"/>
    <cellStyle name="T_DU AN TKQH VA CHUAN BI DAU TU NAM 2007 sua ngay 9-11_Du an khoi cong moi nam 2010_KH TPCP vung TNB (03-1-2012)" xfId="3842"/>
    <cellStyle name="T_DU AN TKQH VA CHUAN BI DAU TU NAM 2007 sua ngay 9-11_Du an khoi cong moi nam 2010_KH TPCP vung TNB (03-1-2012) 2" xfId="3843"/>
    <cellStyle name="T_DU AN TKQH VA CHUAN BI DAU TU NAM 2007 sua ngay 9-11_Ket qua phan bo von nam 2008" xfId="3844"/>
    <cellStyle name="T_DU AN TKQH VA CHUAN BI DAU TU NAM 2007 sua ngay 9-11_Ket qua phan bo von nam 2008 2" xfId="3845"/>
    <cellStyle name="T_DU AN TKQH VA CHUAN BI DAU TU NAM 2007 sua ngay 9-11_Ket qua phan bo von nam 2008_!1 1 bao cao giao KH ve HTCMT vung TNB   12-12-2011" xfId="3846"/>
    <cellStyle name="T_DU AN TKQH VA CHUAN BI DAU TU NAM 2007 sua ngay 9-11_Ket qua phan bo von nam 2008_!1 1 bao cao giao KH ve HTCMT vung TNB   12-12-2011 2" xfId="3847"/>
    <cellStyle name="T_DU AN TKQH VA CHUAN BI DAU TU NAM 2007 sua ngay 9-11_Ket qua phan bo von nam 2008_KH TPCP vung TNB (03-1-2012)" xfId="3848"/>
    <cellStyle name="T_DU AN TKQH VA CHUAN BI DAU TU NAM 2007 sua ngay 9-11_Ket qua phan bo von nam 2008_KH TPCP vung TNB (03-1-2012) 2" xfId="3849"/>
    <cellStyle name="T_DU AN TKQH VA CHUAN BI DAU TU NAM 2007 sua ngay 9-11_KH TPCP vung TNB (03-1-2012)" xfId="3850"/>
    <cellStyle name="T_DU AN TKQH VA CHUAN BI DAU TU NAM 2007 sua ngay 9-11_KH TPCP vung TNB (03-1-2012) 2" xfId="3851"/>
    <cellStyle name="T_DU AN TKQH VA CHUAN BI DAU TU NAM 2007 sua ngay 9-11_KH XDCB_2008 lan 2 sua ngay 10-11" xfId="3852"/>
    <cellStyle name="T_DU AN TKQH VA CHUAN BI DAU TU NAM 2007 sua ngay 9-11_KH XDCB_2008 lan 2 sua ngay 10-11 2" xfId="3853"/>
    <cellStyle name="T_DU AN TKQH VA CHUAN BI DAU TU NAM 2007 sua ngay 9-11_KH XDCB_2008 lan 2 sua ngay 10-11_!1 1 bao cao giao KH ve HTCMT vung TNB   12-12-2011" xfId="3854"/>
    <cellStyle name="T_DU AN TKQH VA CHUAN BI DAU TU NAM 2007 sua ngay 9-11_KH XDCB_2008 lan 2 sua ngay 10-11_!1 1 bao cao giao KH ve HTCMT vung TNB   12-12-2011 2" xfId="3855"/>
    <cellStyle name="T_DU AN TKQH VA CHUAN BI DAU TU NAM 2007 sua ngay 9-11_KH XDCB_2008 lan 2 sua ngay 10-11_KH TPCP vung TNB (03-1-2012)" xfId="3856"/>
    <cellStyle name="T_DU AN TKQH VA CHUAN BI DAU TU NAM 2007 sua ngay 9-11_KH XDCB_2008 lan 2 sua ngay 10-11_KH TPCP vung TNB (03-1-2012) 2" xfId="3857"/>
    <cellStyle name="T_du toan dieu chinh  20-8-2006" xfId="3858"/>
    <cellStyle name="T_du toan dieu chinh  20-8-2006 2" xfId="3859"/>
    <cellStyle name="T_du toan dieu chinh  20-8-2006_!1 1 bao cao giao KH ve HTCMT vung TNB   12-12-2011" xfId="3860"/>
    <cellStyle name="T_du toan dieu chinh  20-8-2006_!1 1 bao cao giao KH ve HTCMT vung TNB   12-12-2011 2" xfId="3861"/>
    <cellStyle name="T_du toan dieu chinh  20-8-2006_Bieu4HTMT" xfId="3862"/>
    <cellStyle name="T_du toan dieu chinh  20-8-2006_Bieu4HTMT 2" xfId="3863"/>
    <cellStyle name="T_du toan dieu chinh  20-8-2006_Bieu4HTMT_!1 1 bao cao giao KH ve HTCMT vung TNB   12-12-2011" xfId="3864"/>
    <cellStyle name="T_du toan dieu chinh  20-8-2006_Bieu4HTMT_!1 1 bao cao giao KH ve HTCMT vung TNB   12-12-2011 2" xfId="3865"/>
    <cellStyle name="T_du toan dieu chinh  20-8-2006_Bieu4HTMT_KH TPCP vung TNB (03-1-2012)" xfId="3866"/>
    <cellStyle name="T_du toan dieu chinh  20-8-2006_Bieu4HTMT_KH TPCP vung TNB (03-1-2012) 2" xfId="3867"/>
    <cellStyle name="T_du toan dieu chinh  20-8-2006_KH TPCP vung TNB (03-1-2012)" xfId="3868"/>
    <cellStyle name="T_du toan dieu chinh  20-8-2006_KH TPCP vung TNB (03-1-2012) 2" xfId="3869"/>
    <cellStyle name="T_giao KH 2011 ngay 10-12-2010" xfId="3870"/>
    <cellStyle name="T_giao KH 2011 ngay 10-12-2010 2" xfId="3871"/>
    <cellStyle name="T_giao KH 2011 ngay 10-12-2010_!1 1 bao cao giao KH ve HTCMT vung TNB   12-12-2011" xfId="3872"/>
    <cellStyle name="T_giao KH 2011 ngay 10-12-2010_!1 1 bao cao giao KH ve HTCMT vung TNB   12-12-2011 2" xfId="3873"/>
    <cellStyle name="T_giao KH 2011 ngay 10-12-2010_KH TPCP vung TNB (03-1-2012)" xfId="3874"/>
    <cellStyle name="T_giao KH 2011 ngay 10-12-2010_KH TPCP vung TNB (03-1-2012) 2" xfId="3875"/>
    <cellStyle name="T_Ht-PTq1-03" xfId="3876"/>
    <cellStyle name="T_Ht-PTq1-03 2" xfId="3877"/>
    <cellStyle name="T_Ht-PTq1-03_!1 1 bao cao giao KH ve HTCMT vung TNB   12-12-2011" xfId="3878"/>
    <cellStyle name="T_Ht-PTq1-03_!1 1 bao cao giao KH ve HTCMT vung TNB   12-12-2011 2" xfId="3879"/>
    <cellStyle name="T_Ht-PTq1-03_kien giang 2" xfId="3880"/>
    <cellStyle name="T_Ht-PTq1-03_kien giang 2 2" xfId="3881"/>
    <cellStyle name="T_Ke hoach KTXH  nam 2009_PKT thang 11 nam 2008" xfId="3882"/>
    <cellStyle name="T_Ke hoach KTXH  nam 2009_PKT thang 11 nam 2008 2" xfId="3883"/>
    <cellStyle name="T_Ke hoach KTXH  nam 2009_PKT thang 11 nam 2008_!1 1 bao cao giao KH ve HTCMT vung TNB   12-12-2011" xfId="3884"/>
    <cellStyle name="T_Ke hoach KTXH  nam 2009_PKT thang 11 nam 2008_!1 1 bao cao giao KH ve HTCMT vung TNB   12-12-2011 2" xfId="3885"/>
    <cellStyle name="T_Ke hoach KTXH  nam 2009_PKT thang 11 nam 2008_KH TPCP vung TNB (03-1-2012)" xfId="3886"/>
    <cellStyle name="T_Ke hoach KTXH  nam 2009_PKT thang 11 nam 2008_KH TPCP vung TNB (03-1-2012) 2" xfId="3887"/>
    <cellStyle name="T_Ket qua dau thau" xfId="3888"/>
    <cellStyle name="T_Ket qua dau thau 2" xfId="3889"/>
    <cellStyle name="T_Ket qua dau thau_!1 1 bao cao giao KH ve HTCMT vung TNB   12-12-2011" xfId="3890"/>
    <cellStyle name="T_Ket qua dau thau_!1 1 bao cao giao KH ve HTCMT vung TNB   12-12-2011 2" xfId="3891"/>
    <cellStyle name="T_Ket qua dau thau_KH TPCP vung TNB (03-1-2012)" xfId="3892"/>
    <cellStyle name="T_Ket qua dau thau_KH TPCP vung TNB (03-1-2012) 2" xfId="3893"/>
    <cellStyle name="T_Ket qua phan bo von nam 2008" xfId="3894"/>
    <cellStyle name="T_Ket qua phan bo von nam 2008 2" xfId="3895"/>
    <cellStyle name="T_Ket qua phan bo von nam 2008_!1 1 bao cao giao KH ve HTCMT vung TNB   12-12-2011" xfId="3896"/>
    <cellStyle name="T_Ket qua phan bo von nam 2008_!1 1 bao cao giao KH ve HTCMT vung TNB   12-12-2011 2" xfId="3897"/>
    <cellStyle name="T_Ket qua phan bo von nam 2008_KH TPCP vung TNB (03-1-2012)" xfId="3898"/>
    <cellStyle name="T_Ket qua phan bo von nam 2008_KH TPCP vung TNB (03-1-2012) 2" xfId="3899"/>
    <cellStyle name="T_kien giang 2" xfId="3909"/>
    <cellStyle name="T_kien giang 2 2" xfId="3910"/>
    <cellStyle name="T_KH 2011-2015" xfId="3900"/>
    <cellStyle name="T_KH TPCP vung TNB (03-1-2012)" xfId="3901"/>
    <cellStyle name="T_KH TPCP vung TNB (03-1-2012) 2" xfId="3902"/>
    <cellStyle name="T_KH XDCB_2008 lan 2 sua ngay 10-11" xfId="3903"/>
    <cellStyle name="T_KH XDCB_2008 lan 2 sua ngay 10-11 2" xfId="3904"/>
    <cellStyle name="T_KH XDCB_2008 lan 2 sua ngay 10-11_!1 1 bao cao giao KH ve HTCMT vung TNB   12-12-2011" xfId="3905"/>
    <cellStyle name="T_KH XDCB_2008 lan 2 sua ngay 10-11_!1 1 bao cao giao KH ve HTCMT vung TNB   12-12-2011 2" xfId="3906"/>
    <cellStyle name="T_KH XDCB_2008 lan 2 sua ngay 10-11_KH TPCP vung TNB (03-1-2012)" xfId="3907"/>
    <cellStyle name="T_KH XDCB_2008 lan 2 sua ngay 10-11_KH TPCP vung TNB (03-1-2012) 2" xfId="3908"/>
    <cellStyle name="T_Me_Tri_6_07" xfId="3911"/>
    <cellStyle name="T_Me_Tri_6_07 2" xfId="3912"/>
    <cellStyle name="T_Me_Tri_6_07_!1 1 bao cao giao KH ve HTCMT vung TNB   12-12-2011" xfId="3913"/>
    <cellStyle name="T_Me_Tri_6_07_!1 1 bao cao giao KH ve HTCMT vung TNB   12-12-2011 2" xfId="3914"/>
    <cellStyle name="T_Me_Tri_6_07_Bieu4HTMT" xfId="3915"/>
    <cellStyle name="T_Me_Tri_6_07_Bieu4HTMT 2" xfId="3916"/>
    <cellStyle name="T_Me_Tri_6_07_Bieu4HTMT_!1 1 bao cao giao KH ve HTCMT vung TNB   12-12-2011" xfId="3917"/>
    <cellStyle name="T_Me_Tri_6_07_Bieu4HTMT_!1 1 bao cao giao KH ve HTCMT vung TNB   12-12-2011 2" xfId="3918"/>
    <cellStyle name="T_Me_Tri_6_07_Bieu4HTMT_KH TPCP vung TNB (03-1-2012)" xfId="3919"/>
    <cellStyle name="T_Me_Tri_6_07_Bieu4HTMT_KH TPCP vung TNB (03-1-2012) 2" xfId="3920"/>
    <cellStyle name="T_Me_Tri_6_07_KH TPCP vung TNB (03-1-2012)" xfId="3921"/>
    <cellStyle name="T_Me_Tri_6_07_KH TPCP vung TNB (03-1-2012) 2" xfId="3922"/>
    <cellStyle name="T_N2 thay dat (N1-1)" xfId="3923"/>
    <cellStyle name="T_N2 thay dat (N1-1) 2" xfId="3924"/>
    <cellStyle name="T_N2 thay dat (N1-1)_!1 1 bao cao giao KH ve HTCMT vung TNB   12-12-2011" xfId="3925"/>
    <cellStyle name="T_N2 thay dat (N1-1)_!1 1 bao cao giao KH ve HTCMT vung TNB   12-12-2011 2" xfId="3926"/>
    <cellStyle name="T_N2 thay dat (N1-1)_Bieu4HTMT" xfId="3927"/>
    <cellStyle name="T_N2 thay dat (N1-1)_Bieu4HTMT 2" xfId="3928"/>
    <cellStyle name="T_N2 thay dat (N1-1)_Bieu4HTMT_!1 1 bao cao giao KH ve HTCMT vung TNB   12-12-2011" xfId="3929"/>
    <cellStyle name="T_N2 thay dat (N1-1)_Bieu4HTMT_!1 1 bao cao giao KH ve HTCMT vung TNB   12-12-2011 2" xfId="3930"/>
    <cellStyle name="T_N2 thay dat (N1-1)_Bieu4HTMT_KH TPCP vung TNB (03-1-2012)" xfId="3931"/>
    <cellStyle name="T_N2 thay dat (N1-1)_Bieu4HTMT_KH TPCP vung TNB (03-1-2012) 2" xfId="3932"/>
    <cellStyle name="T_N2 thay dat (N1-1)_KH TPCP vung TNB (03-1-2012)" xfId="3933"/>
    <cellStyle name="T_N2 thay dat (N1-1)_KH TPCP vung TNB (03-1-2012) 2" xfId="3934"/>
    <cellStyle name="T_Phuong an can doi nam 2008" xfId="3935"/>
    <cellStyle name="T_Phuong an can doi nam 2008 2" xfId="3936"/>
    <cellStyle name="T_Phuong an can doi nam 2008_!1 1 bao cao giao KH ve HTCMT vung TNB   12-12-2011" xfId="3937"/>
    <cellStyle name="T_Phuong an can doi nam 2008_!1 1 bao cao giao KH ve HTCMT vung TNB   12-12-2011 2" xfId="3938"/>
    <cellStyle name="T_Phuong an can doi nam 2008_KH TPCP vung TNB (03-1-2012)" xfId="3939"/>
    <cellStyle name="T_Phuong an can doi nam 2008_KH TPCP vung TNB (03-1-2012) 2" xfId="3940"/>
    <cellStyle name="T_Seagame(BTL)" xfId="3941"/>
    <cellStyle name="T_Seagame(BTL) 2" xfId="3942"/>
    <cellStyle name="T_So GTVT" xfId="3943"/>
    <cellStyle name="T_So GTVT 2" xfId="3944"/>
    <cellStyle name="T_So GTVT_!1 1 bao cao giao KH ve HTCMT vung TNB   12-12-2011" xfId="3945"/>
    <cellStyle name="T_So GTVT_!1 1 bao cao giao KH ve HTCMT vung TNB   12-12-2011 2" xfId="3946"/>
    <cellStyle name="T_So GTVT_KH TPCP vung TNB (03-1-2012)" xfId="3947"/>
    <cellStyle name="T_So GTVT_KH TPCP vung TNB (03-1-2012) 2" xfId="3948"/>
    <cellStyle name="T_tai co cau dau tu (tong hop)1" xfId="3949"/>
    <cellStyle name="T_TDT + duong(8-5-07)" xfId="3950"/>
    <cellStyle name="T_TDT + duong(8-5-07) 2" xfId="3951"/>
    <cellStyle name="T_TDT + duong(8-5-07)_!1 1 bao cao giao KH ve HTCMT vung TNB   12-12-2011" xfId="3952"/>
    <cellStyle name="T_TDT + duong(8-5-07)_!1 1 bao cao giao KH ve HTCMT vung TNB   12-12-2011 2" xfId="3953"/>
    <cellStyle name="T_TDT + duong(8-5-07)_Bieu4HTMT" xfId="3954"/>
    <cellStyle name="T_TDT + duong(8-5-07)_Bieu4HTMT 2" xfId="3955"/>
    <cellStyle name="T_TDT + duong(8-5-07)_Bieu4HTMT_!1 1 bao cao giao KH ve HTCMT vung TNB   12-12-2011" xfId="3956"/>
    <cellStyle name="T_TDT + duong(8-5-07)_Bieu4HTMT_!1 1 bao cao giao KH ve HTCMT vung TNB   12-12-2011 2" xfId="3957"/>
    <cellStyle name="T_TDT + duong(8-5-07)_Bieu4HTMT_KH TPCP vung TNB (03-1-2012)" xfId="3958"/>
    <cellStyle name="T_TDT + duong(8-5-07)_Bieu4HTMT_KH TPCP vung TNB (03-1-2012) 2" xfId="3959"/>
    <cellStyle name="T_TDT + duong(8-5-07)_KH TPCP vung TNB (03-1-2012)" xfId="3960"/>
    <cellStyle name="T_TDT + duong(8-5-07)_KH TPCP vung TNB (03-1-2012) 2" xfId="3961"/>
    <cellStyle name="T_TK_HT" xfId="3986"/>
    <cellStyle name="T_TK_HT 2" xfId="3987"/>
    <cellStyle name="T_tham_tra_du_toan" xfId="3962"/>
    <cellStyle name="T_tham_tra_du_toan 2" xfId="3963"/>
    <cellStyle name="T_tham_tra_du_toan_!1 1 bao cao giao KH ve HTCMT vung TNB   12-12-2011" xfId="3964"/>
    <cellStyle name="T_tham_tra_du_toan_!1 1 bao cao giao KH ve HTCMT vung TNB   12-12-2011 2" xfId="3965"/>
    <cellStyle name="T_tham_tra_du_toan_Bieu4HTMT" xfId="3966"/>
    <cellStyle name="T_tham_tra_du_toan_Bieu4HTMT 2" xfId="3967"/>
    <cellStyle name="T_tham_tra_du_toan_Bieu4HTMT_!1 1 bao cao giao KH ve HTCMT vung TNB   12-12-2011" xfId="3968"/>
    <cellStyle name="T_tham_tra_du_toan_Bieu4HTMT_!1 1 bao cao giao KH ve HTCMT vung TNB   12-12-2011 2" xfId="3969"/>
    <cellStyle name="T_tham_tra_du_toan_Bieu4HTMT_KH TPCP vung TNB (03-1-2012)" xfId="3970"/>
    <cellStyle name="T_tham_tra_du_toan_Bieu4HTMT_KH TPCP vung TNB (03-1-2012) 2" xfId="3971"/>
    <cellStyle name="T_tham_tra_du_toan_KH TPCP vung TNB (03-1-2012)" xfId="3972"/>
    <cellStyle name="T_tham_tra_du_toan_KH TPCP vung TNB (03-1-2012) 2" xfId="3973"/>
    <cellStyle name="T_Thiet bi" xfId="3974"/>
    <cellStyle name="T_Thiet bi 2" xfId="3975"/>
    <cellStyle name="T_Thiet bi_!1 1 bao cao giao KH ve HTCMT vung TNB   12-12-2011" xfId="3976"/>
    <cellStyle name="T_Thiet bi_!1 1 bao cao giao KH ve HTCMT vung TNB   12-12-2011 2" xfId="3977"/>
    <cellStyle name="T_Thiet bi_Bieu4HTMT" xfId="3978"/>
    <cellStyle name="T_Thiet bi_Bieu4HTMT 2" xfId="3979"/>
    <cellStyle name="T_Thiet bi_Bieu4HTMT_!1 1 bao cao giao KH ve HTCMT vung TNB   12-12-2011" xfId="3980"/>
    <cellStyle name="T_Thiet bi_Bieu4HTMT_!1 1 bao cao giao KH ve HTCMT vung TNB   12-12-2011 2" xfId="3981"/>
    <cellStyle name="T_Thiet bi_Bieu4HTMT_KH TPCP vung TNB (03-1-2012)" xfId="3982"/>
    <cellStyle name="T_Thiet bi_Bieu4HTMT_KH TPCP vung TNB (03-1-2012) 2" xfId="3983"/>
    <cellStyle name="T_Thiet bi_KH TPCP vung TNB (03-1-2012)" xfId="3984"/>
    <cellStyle name="T_Thiet bi_KH TPCP vung TNB (03-1-2012) 2" xfId="3985"/>
    <cellStyle name="T_Van Ban 2007" xfId="3988"/>
    <cellStyle name="T_Van Ban 2007_15_10_2013 BC nhu cau von doi ung ODA (2014-2016) ngay 15102013 Sua" xfId="3989"/>
    <cellStyle name="T_Van Ban 2007_bao cao phan bo KHDT 2011(final)" xfId="3990"/>
    <cellStyle name="T_Van Ban 2007_bao cao phan bo KHDT 2011(final)_BC nhu cau von doi ung ODA nganh NN (BKH)" xfId="3991"/>
    <cellStyle name="T_Van Ban 2007_bao cao phan bo KHDT 2011(final)_BC Tai co cau (bieu TH)" xfId="3992"/>
    <cellStyle name="T_Van Ban 2007_bao cao phan bo KHDT 2011(final)_DK 2014-2015 final" xfId="3993"/>
    <cellStyle name="T_Van Ban 2007_bao cao phan bo KHDT 2011(final)_DK 2014-2015 new" xfId="3994"/>
    <cellStyle name="T_Van Ban 2007_bao cao phan bo KHDT 2011(final)_DK KH CBDT 2014 11-11-2013" xfId="3995"/>
    <cellStyle name="T_Van Ban 2007_bao cao phan bo KHDT 2011(final)_DK KH CBDT 2014 11-11-2013(1)" xfId="3996"/>
    <cellStyle name="T_Van Ban 2007_bao cao phan bo KHDT 2011(final)_KH 2011-2015" xfId="3997"/>
    <cellStyle name="T_Van Ban 2007_bao cao phan bo KHDT 2011(final)_tai co cau dau tu (tong hop)1" xfId="3998"/>
    <cellStyle name="T_Van Ban 2007_BC nhu cau von doi ung ODA nganh NN (BKH)" xfId="3999"/>
    <cellStyle name="T_Van Ban 2007_BC nhu cau von doi ung ODA nganh NN (BKH)_05-12  KH trung han 2016-2020 - Liem Thinh edited" xfId="4000"/>
    <cellStyle name="T_Van Ban 2007_BC nhu cau von doi ung ODA nganh NN (BKH)_Copy of 05-12  KH trung han 2016-2020 - Liem Thinh edited (1)" xfId="4001"/>
    <cellStyle name="T_Van Ban 2007_BC Tai co cau (bieu TH)" xfId="4002"/>
    <cellStyle name="T_Van Ban 2007_BC Tai co cau (bieu TH)_05-12  KH trung han 2016-2020 - Liem Thinh edited" xfId="4003"/>
    <cellStyle name="T_Van Ban 2007_BC Tai co cau (bieu TH)_Copy of 05-12  KH trung han 2016-2020 - Liem Thinh edited (1)" xfId="4004"/>
    <cellStyle name="T_Van Ban 2007_DK 2014-2015 final" xfId="4005"/>
    <cellStyle name="T_Van Ban 2007_DK 2014-2015 final_05-12  KH trung han 2016-2020 - Liem Thinh edited" xfId="4006"/>
    <cellStyle name="T_Van Ban 2007_DK 2014-2015 final_Copy of 05-12  KH trung han 2016-2020 - Liem Thinh edited (1)" xfId="4007"/>
    <cellStyle name="T_Van Ban 2007_DK 2014-2015 new" xfId="4008"/>
    <cellStyle name="T_Van Ban 2007_DK 2014-2015 new_05-12  KH trung han 2016-2020 - Liem Thinh edited" xfId="4009"/>
    <cellStyle name="T_Van Ban 2007_DK 2014-2015 new_Copy of 05-12  KH trung han 2016-2020 - Liem Thinh edited (1)" xfId="4010"/>
    <cellStyle name="T_Van Ban 2007_DK KH CBDT 2014 11-11-2013" xfId="4011"/>
    <cellStyle name="T_Van Ban 2007_DK KH CBDT 2014 11-11-2013(1)" xfId="4012"/>
    <cellStyle name="T_Van Ban 2007_DK KH CBDT 2014 11-11-2013(1)_05-12  KH trung han 2016-2020 - Liem Thinh edited" xfId="4013"/>
    <cellStyle name="T_Van Ban 2007_DK KH CBDT 2014 11-11-2013(1)_Copy of 05-12  KH trung han 2016-2020 - Liem Thinh edited (1)" xfId="4014"/>
    <cellStyle name="T_Van Ban 2007_DK KH CBDT 2014 11-11-2013_05-12  KH trung han 2016-2020 - Liem Thinh edited" xfId="4015"/>
    <cellStyle name="T_Van Ban 2007_DK KH CBDT 2014 11-11-2013_Copy of 05-12  KH trung han 2016-2020 - Liem Thinh edited (1)" xfId="4016"/>
    <cellStyle name="T_Van Ban 2008" xfId="4017"/>
    <cellStyle name="T_Van Ban 2008_15_10_2013 BC nhu cau von doi ung ODA (2014-2016) ngay 15102013 Sua" xfId="4018"/>
    <cellStyle name="T_Van Ban 2008_bao cao phan bo KHDT 2011(final)" xfId="4019"/>
    <cellStyle name="T_Van Ban 2008_bao cao phan bo KHDT 2011(final)_BC nhu cau von doi ung ODA nganh NN (BKH)" xfId="4020"/>
    <cellStyle name="T_Van Ban 2008_bao cao phan bo KHDT 2011(final)_BC Tai co cau (bieu TH)" xfId="4021"/>
    <cellStyle name="T_Van Ban 2008_bao cao phan bo KHDT 2011(final)_DK 2014-2015 final" xfId="4022"/>
    <cellStyle name="T_Van Ban 2008_bao cao phan bo KHDT 2011(final)_DK 2014-2015 new" xfId="4023"/>
    <cellStyle name="T_Van Ban 2008_bao cao phan bo KHDT 2011(final)_DK KH CBDT 2014 11-11-2013" xfId="4024"/>
    <cellStyle name="T_Van Ban 2008_bao cao phan bo KHDT 2011(final)_DK KH CBDT 2014 11-11-2013(1)" xfId="4025"/>
    <cellStyle name="T_Van Ban 2008_bao cao phan bo KHDT 2011(final)_KH 2011-2015" xfId="4026"/>
    <cellStyle name="T_Van Ban 2008_bao cao phan bo KHDT 2011(final)_tai co cau dau tu (tong hop)1" xfId="4027"/>
    <cellStyle name="T_Van Ban 2008_BC nhu cau von doi ung ODA nganh NN (BKH)" xfId="4028"/>
    <cellStyle name="T_Van Ban 2008_BC nhu cau von doi ung ODA nganh NN (BKH)_05-12  KH trung han 2016-2020 - Liem Thinh edited" xfId="4029"/>
    <cellStyle name="T_Van Ban 2008_BC nhu cau von doi ung ODA nganh NN (BKH)_Copy of 05-12  KH trung han 2016-2020 - Liem Thinh edited (1)" xfId="4030"/>
    <cellStyle name="T_Van Ban 2008_BC Tai co cau (bieu TH)" xfId="4031"/>
    <cellStyle name="T_Van Ban 2008_BC Tai co cau (bieu TH)_05-12  KH trung han 2016-2020 - Liem Thinh edited" xfId="4032"/>
    <cellStyle name="T_Van Ban 2008_BC Tai co cau (bieu TH)_Copy of 05-12  KH trung han 2016-2020 - Liem Thinh edited (1)" xfId="4033"/>
    <cellStyle name="T_Van Ban 2008_DK 2014-2015 final" xfId="4034"/>
    <cellStyle name="T_Van Ban 2008_DK 2014-2015 final_05-12  KH trung han 2016-2020 - Liem Thinh edited" xfId="4035"/>
    <cellStyle name="T_Van Ban 2008_DK 2014-2015 final_Copy of 05-12  KH trung han 2016-2020 - Liem Thinh edited (1)" xfId="4036"/>
    <cellStyle name="T_Van Ban 2008_DK 2014-2015 new" xfId="4037"/>
    <cellStyle name="T_Van Ban 2008_DK 2014-2015 new_05-12  KH trung han 2016-2020 - Liem Thinh edited" xfId="4038"/>
    <cellStyle name="T_Van Ban 2008_DK 2014-2015 new_Copy of 05-12  KH trung han 2016-2020 - Liem Thinh edited (1)" xfId="4039"/>
    <cellStyle name="T_Van Ban 2008_DK KH CBDT 2014 11-11-2013" xfId="4040"/>
    <cellStyle name="T_Van Ban 2008_DK KH CBDT 2014 11-11-2013(1)" xfId="4041"/>
    <cellStyle name="T_Van Ban 2008_DK KH CBDT 2014 11-11-2013(1)_05-12  KH trung han 2016-2020 - Liem Thinh edited" xfId="4042"/>
    <cellStyle name="T_Van Ban 2008_DK KH CBDT 2014 11-11-2013(1)_Copy of 05-12  KH trung han 2016-2020 - Liem Thinh edited (1)" xfId="4043"/>
    <cellStyle name="T_Van Ban 2008_DK KH CBDT 2014 11-11-2013_05-12  KH trung han 2016-2020 - Liem Thinh edited" xfId="4044"/>
    <cellStyle name="T_Van Ban 2008_DK KH CBDT 2014 11-11-2013_Copy of 05-12  KH trung han 2016-2020 - Liem Thinh edited (1)" xfId="4045"/>
    <cellStyle name="T_XDCB thang 12.2010" xfId="4046"/>
    <cellStyle name="T_XDCB thang 12.2010 2" xfId="4047"/>
    <cellStyle name="T_XDCB thang 12.2010_!1 1 bao cao giao KH ve HTCMT vung TNB   12-12-2011" xfId="4048"/>
    <cellStyle name="T_XDCB thang 12.2010_!1 1 bao cao giao KH ve HTCMT vung TNB   12-12-2011 2" xfId="4049"/>
    <cellStyle name="T_XDCB thang 12.2010_KH TPCP vung TNB (03-1-2012)" xfId="4050"/>
    <cellStyle name="T_XDCB thang 12.2010_KH TPCP vung TNB (03-1-2012) 2" xfId="4051"/>
    <cellStyle name="T_ÿÿÿÿÿ" xfId="4052"/>
    <cellStyle name="T_ÿÿÿÿÿ 2" xfId="4053"/>
    <cellStyle name="T_ÿÿÿÿÿ_!1 1 bao cao giao KH ve HTCMT vung TNB   12-12-2011" xfId="4054"/>
    <cellStyle name="T_ÿÿÿÿÿ_!1 1 bao cao giao KH ve HTCMT vung TNB   12-12-2011 2" xfId="4055"/>
    <cellStyle name="T_ÿÿÿÿÿ_Bieu mau cong trinh khoi cong moi 3-4" xfId="4056"/>
    <cellStyle name="T_ÿÿÿÿÿ_Bieu mau cong trinh khoi cong moi 3-4 2" xfId="4057"/>
    <cellStyle name="T_ÿÿÿÿÿ_Bieu mau cong trinh khoi cong moi 3-4_!1 1 bao cao giao KH ve HTCMT vung TNB   12-12-2011" xfId="4058"/>
    <cellStyle name="T_ÿÿÿÿÿ_Bieu mau cong trinh khoi cong moi 3-4_!1 1 bao cao giao KH ve HTCMT vung TNB   12-12-2011 2" xfId="4059"/>
    <cellStyle name="T_ÿÿÿÿÿ_Bieu mau cong trinh khoi cong moi 3-4_KH TPCP vung TNB (03-1-2012)" xfId="4060"/>
    <cellStyle name="T_ÿÿÿÿÿ_Bieu mau cong trinh khoi cong moi 3-4_KH TPCP vung TNB (03-1-2012) 2" xfId="4061"/>
    <cellStyle name="T_ÿÿÿÿÿ_Bieu3ODA" xfId="4062"/>
    <cellStyle name="T_ÿÿÿÿÿ_Bieu3ODA 2" xfId="4063"/>
    <cellStyle name="T_ÿÿÿÿÿ_Bieu3ODA_!1 1 bao cao giao KH ve HTCMT vung TNB   12-12-2011" xfId="4064"/>
    <cellStyle name="T_ÿÿÿÿÿ_Bieu3ODA_!1 1 bao cao giao KH ve HTCMT vung TNB   12-12-2011 2" xfId="4065"/>
    <cellStyle name="T_ÿÿÿÿÿ_Bieu3ODA_KH TPCP vung TNB (03-1-2012)" xfId="4066"/>
    <cellStyle name="T_ÿÿÿÿÿ_Bieu3ODA_KH TPCP vung TNB (03-1-2012) 2" xfId="4067"/>
    <cellStyle name="T_ÿÿÿÿÿ_Bieu4HTMT" xfId="4068"/>
    <cellStyle name="T_ÿÿÿÿÿ_Bieu4HTMT 2" xfId="4069"/>
    <cellStyle name="T_ÿÿÿÿÿ_Bieu4HTMT_!1 1 bao cao giao KH ve HTCMT vung TNB   12-12-2011" xfId="4070"/>
    <cellStyle name="T_ÿÿÿÿÿ_Bieu4HTMT_!1 1 bao cao giao KH ve HTCMT vung TNB   12-12-2011 2" xfId="4071"/>
    <cellStyle name="T_ÿÿÿÿÿ_Bieu4HTMT_KH TPCP vung TNB (03-1-2012)" xfId="4072"/>
    <cellStyle name="T_ÿÿÿÿÿ_Bieu4HTMT_KH TPCP vung TNB (03-1-2012) 2" xfId="4073"/>
    <cellStyle name="T_ÿÿÿÿÿ_kien giang 2" xfId="4076"/>
    <cellStyle name="T_ÿÿÿÿÿ_kien giang 2 2" xfId="4077"/>
    <cellStyle name="T_ÿÿÿÿÿ_KH TPCP vung TNB (03-1-2012)" xfId="4074"/>
    <cellStyle name="T_ÿÿÿÿÿ_KH TPCP vung TNB (03-1-2012) 2" xfId="4075"/>
    <cellStyle name="Text Indent A" xfId="4078"/>
    <cellStyle name="Text Indent B" xfId="4079"/>
    <cellStyle name="Text Indent B 10" xfId="4080"/>
    <cellStyle name="Text Indent B 11" xfId="4081"/>
    <cellStyle name="Text Indent B 12" xfId="4082"/>
    <cellStyle name="Text Indent B 13" xfId="4083"/>
    <cellStyle name="Text Indent B 14" xfId="4084"/>
    <cellStyle name="Text Indent B 15" xfId="4085"/>
    <cellStyle name="Text Indent B 16" xfId="4086"/>
    <cellStyle name="Text Indent B 2" xfId="4087"/>
    <cellStyle name="Text Indent B 3" xfId="4088"/>
    <cellStyle name="Text Indent B 4" xfId="4089"/>
    <cellStyle name="Text Indent B 5" xfId="4090"/>
    <cellStyle name="Text Indent B 6" xfId="4091"/>
    <cellStyle name="Text Indent B 7" xfId="4092"/>
    <cellStyle name="Text Indent B 8" xfId="4093"/>
    <cellStyle name="Text Indent B 9" xfId="4094"/>
    <cellStyle name="Text Indent C" xfId="4095"/>
    <cellStyle name="Text Indent C 10" xfId="4096"/>
    <cellStyle name="Text Indent C 11" xfId="4097"/>
    <cellStyle name="Text Indent C 12" xfId="4098"/>
    <cellStyle name="Text Indent C 13" xfId="4099"/>
    <cellStyle name="Text Indent C 14" xfId="4100"/>
    <cellStyle name="Text Indent C 15" xfId="4101"/>
    <cellStyle name="Text Indent C 16" xfId="4102"/>
    <cellStyle name="Text Indent C 2" xfId="4103"/>
    <cellStyle name="Text Indent C 3" xfId="4104"/>
    <cellStyle name="Text Indent C 4" xfId="4105"/>
    <cellStyle name="Text Indent C 5" xfId="4106"/>
    <cellStyle name="Text Indent C 6" xfId="4107"/>
    <cellStyle name="Text Indent C 7" xfId="4108"/>
    <cellStyle name="Text Indent C 8" xfId="4109"/>
    <cellStyle name="Text Indent C 9" xfId="4110"/>
    <cellStyle name="Tickmark" xfId="4134"/>
    <cellStyle name="Tien1" xfId="4135"/>
    <cellStyle name="Tieu_de_2" xfId="4136"/>
    <cellStyle name="Times New Roman" xfId="4137"/>
    <cellStyle name="tit1" xfId="4138"/>
    <cellStyle name="tit2" xfId="4139"/>
    <cellStyle name="tit2 2" xfId="4140"/>
    <cellStyle name="tit3" xfId="4141"/>
    <cellStyle name="tit4" xfId="4142"/>
    <cellStyle name="Title 2" xfId="4143"/>
    <cellStyle name="Tong so" xfId="4144"/>
    <cellStyle name="tong so 1" xfId="4145"/>
    <cellStyle name="Tong so_Bieu KHPTLN 2016-2020" xfId="4146"/>
    <cellStyle name="Tongcong" xfId="4147"/>
    <cellStyle name="Total 2" xfId="4148"/>
    <cellStyle name="tt1" xfId="4150"/>
    <cellStyle name="Tusental (0)_pldt" xfId="4151"/>
    <cellStyle name="Tusental_pldt" xfId="4152"/>
    <cellStyle name="th" xfId="4111"/>
    <cellStyle name="th 2" xfId="4112"/>
    <cellStyle name="þ_x005f_x001d_ð¤_x005f_x000c_¯þ_x005f_x0014__x005f_x000d_¨þU_x005f_x0001_À_x005f_x0004_ _x005f_x0015__x005f_x000f__x005f_x0001__x005f_x0001_" xfId="4113"/>
    <cellStyle name="þ_x005f_x001d_ð·_x005f_x000c_æþ'_x005f_x000d_ßþU_x005f_x0001_Ø_x005f_x0005_ü_x005f_x0014__x005f_x0007__x005f_x0001__x005f_x0001_" xfId="4114"/>
    <cellStyle name="þ_x005f_x001d_ðÇ%Uý—&amp;Hý9_x005f_x0008_Ÿ s_x005f_x000a__x005f_x0007__x005f_x0001__x005f_x0001_" xfId="4115"/>
    <cellStyle name="þ_x005f_x001d_ðK_x005f_x000c_Fý_x005f_x001b__x005f_x000d_9ýU_x005f_x0001_Ð_x005f_x0008_¦)_x005f_x0007__x005f_x0001__x005f_x0001_" xfId="4116"/>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117"/>
    <cellStyle name="þ_x005f_x005f_x005f_x001d_ð·_x005f_x005f_x005f_x000c_æþ'_x005f_x005f_x005f_x000d_ßþU_x005f_x005f_x005f_x0001_Ø_x005f_x005f_x005f_x0005_ü_x005f_x005f_x005f_x0014__x005f_x005f_x005f_x0007__x005f_x005f_x005f_x0001__x005f_x005f_x005f_x0001_" xfId="4118"/>
    <cellStyle name="þ_x005f_x005f_x005f_x001d_ðÇ%Uý—&amp;Hý9_x005f_x005f_x005f_x0008_Ÿ s_x005f_x005f_x005f_x000a__x005f_x005f_x005f_x0007__x005f_x005f_x005f_x0001__x005f_x005f_x005f_x0001_" xfId="4119"/>
    <cellStyle name="þ_x005f_x005f_x005f_x001d_ðK_x005f_x005f_x005f_x000c_Fý_x005f_x005f_x005f_x001b__x005f_x005f_x005f_x000d_9ýU_x005f_x005f_x005f_x0001_Ð_x005f_x005f_x005f_x0008_¦)_x005f_x005f_x005f_x0007__x005f_x005f_x005f_x0001__x005f_x005f_x005f_x0001_" xfId="4120"/>
    <cellStyle name="than" xfId="4121"/>
    <cellStyle name="Thanh" xfId="4122"/>
    <cellStyle name="þ_x001d_ð¤_x000c_¯þ_x0014_&#10;¨þU_x0001_À_x0004_ _x0015__x000f__x0001__x0001_" xfId="4123"/>
    <cellStyle name="þ_x001d_ð¤_x000c_¯þ_x0014__x000d_¨þU_x0001_À_x0004_ _x0015__x000f__x0001__x0001_" xfId="4124"/>
    <cellStyle name="þ_x001d_ð·_x000c_æþ'&#10;ßþU_x0001_Ø_x0005_ü_x0014__x0007__x0001__x0001_" xfId="4125"/>
    <cellStyle name="þ_x001d_ð·_x000c_æþ'_x000d_ßþU_x0001_Ø_x0005_ü_x0014__x0007__x0001__x0001_" xfId="4126"/>
    <cellStyle name="þ_x001d_ðÇ%Uý—&amp;Hý9_x0008_Ÿ s&#10;_x0007__x0001__x0001_" xfId="4127"/>
    <cellStyle name="þ_x001d_ðK_x000c_Fý_x001b_&#10;9ýU_x0001_Ð_x0008_¦)_x0007__x0001__x0001_" xfId="4128"/>
    <cellStyle name="þ_x001d_ðK_x000c_Fý_x001b__x000d_9ýU_x0001_Ð_x0008_¦)_x0007__x0001__x0001_" xfId="4129"/>
    <cellStyle name="thuong-10" xfId="4130"/>
    <cellStyle name="thuong-11" xfId="4131"/>
    <cellStyle name="thuong-11 2" xfId="4132"/>
    <cellStyle name="Thuyet minh" xfId="4133"/>
    <cellStyle name="trang" xfId="4149"/>
    <cellStyle name="ux_3_¼­¿ï-¾È»ê" xfId="4153"/>
    <cellStyle name="Valuta (0)_pldt" xfId="4154"/>
    <cellStyle name="Valuta_pldt" xfId="4155"/>
    <cellStyle name="VANG1" xfId="4156"/>
    <cellStyle name="VANG1 2" xfId="4157"/>
    <cellStyle name="viet" xfId="4158"/>
    <cellStyle name="viet2" xfId="4159"/>
    <cellStyle name="viet2 2" xfId="4160"/>
    <cellStyle name="VN new romanNormal" xfId="4161"/>
    <cellStyle name="VN new romanNormal 2" xfId="4162"/>
    <cellStyle name="VN new romanNormal 2 2" xfId="4163"/>
    <cellStyle name="VN new romanNormal 3" xfId="4164"/>
    <cellStyle name="VN new romanNormal_05-12  KH trung han 2016-2020 - Liem Thinh edited" xfId="4165"/>
    <cellStyle name="Vn Time 13" xfId="4166"/>
    <cellStyle name="Vn Time 14" xfId="4167"/>
    <cellStyle name="Vn Time 14 2" xfId="4168"/>
    <cellStyle name="Vn Time 14 3" xfId="4169"/>
    <cellStyle name="VN time new roman" xfId="4170"/>
    <cellStyle name="VN time new roman 2" xfId="4171"/>
    <cellStyle name="VN time new roman 2 2" xfId="4172"/>
    <cellStyle name="VN time new roman 3" xfId="4173"/>
    <cellStyle name="VN time new roman_05-12  KH trung han 2016-2020 - Liem Thinh edited" xfId="4174"/>
    <cellStyle name="vn_time" xfId="4175"/>
    <cellStyle name="vnbo" xfId="4176"/>
    <cellStyle name="vnbo 2" xfId="4177"/>
    <cellStyle name="vnbo 3" xfId="4178"/>
    <cellStyle name="vntxt1" xfId="4188"/>
    <cellStyle name="vntxt1 10" xfId="4189"/>
    <cellStyle name="vntxt1 11" xfId="4190"/>
    <cellStyle name="vntxt1 12" xfId="4191"/>
    <cellStyle name="vntxt1 13" xfId="4192"/>
    <cellStyle name="vntxt1 14" xfId="4193"/>
    <cellStyle name="vntxt1 15" xfId="4194"/>
    <cellStyle name="vntxt1 16" xfId="4195"/>
    <cellStyle name="vntxt1 2" xfId="4196"/>
    <cellStyle name="vntxt1 3" xfId="4197"/>
    <cellStyle name="vntxt1 4" xfId="4198"/>
    <cellStyle name="vntxt1 5" xfId="4199"/>
    <cellStyle name="vntxt1 6" xfId="4200"/>
    <cellStyle name="vntxt1 7" xfId="4201"/>
    <cellStyle name="vntxt1 8" xfId="4202"/>
    <cellStyle name="vntxt1 9" xfId="4203"/>
    <cellStyle name="vntxt1_05-12  KH trung han 2016-2020 - Liem Thinh edited" xfId="4204"/>
    <cellStyle name="vntxt2" xfId="4205"/>
    <cellStyle name="vnhead1" xfId="4179"/>
    <cellStyle name="vnhead1 2" xfId="4180"/>
    <cellStyle name="vnhead2" xfId="4181"/>
    <cellStyle name="vnhead2 2" xfId="4182"/>
    <cellStyle name="vnhead2 3" xfId="4183"/>
    <cellStyle name="vnhead3" xfId="4184"/>
    <cellStyle name="vnhead3 2" xfId="4185"/>
    <cellStyle name="vnhead3 3" xfId="4186"/>
    <cellStyle name="vnhead4" xfId="4187"/>
    <cellStyle name="W?hrung [0]_35ERI8T2gbIEMixb4v26icuOo" xfId="4206"/>
    <cellStyle name="W?hrung_35ERI8T2gbIEMixb4v26icuOo" xfId="4207"/>
    <cellStyle name="Währung [0]_68574_Materialbedarfsliste" xfId="4208"/>
    <cellStyle name="Währung_68574_Materialbedarfsliste" xfId="4209"/>
    <cellStyle name="Walutowy [0]_Invoices2001Slovakia" xfId="4210"/>
    <cellStyle name="Walutowy_Invoices2001Slovakia" xfId="4211"/>
    <cellStyle name="Warning Text 2" xfId="4212"/>
    <cellStyle name="wrap" xfId="4213"/>
    <cellStyle name="Wไhrung [0]_35ERI8T2gbIEMixb4v26icuOo" xfId="4214"/>
    <cellStyle name="Wไhrung_35ERI8T2gbIEMixb4v26icuOo" xfId="4215"/>
    <cellStyle name="xan1" xfId="4216"/>
    <cellStyle name="xuan" xfId="4217"/>
    <cellStyle name="y" xfId="4218"/>
    <cellStyle name="y 2" xfId="4219"/>
    <cellStyle name="Ý kh¸c_B¶ng 1 (2)" xfId="4220"/>
    <cellStyle name="เครื่องหมายสกุลเงิน [0]_FTC_OFFER" xfId="4221"/>
    <cellStyle name="เครื่องหมายสกุลเงิน_FTC_OFFER" xfId="4222"/>
    <cellStyle name="ปกติ_FTC_OFFER" xfId="4223"/>
    <cellStyle name=" [0.00]_ Att. 1- Cover" xfId="4224"/>
    <cellStyle name="_ Att. 1- Cover" xfId="4225"/>
    <cellStyle name="?_ Att. 1- Cover" xfId="4226"/>
    <cellStyle name="똿뗦먛귟 [0.00]_PRODUCT DETAIL Q1" xfId="4227"/>
    <cellStyle name="똿뗦먛귟_PRODUCT DETAIL Q1" xfId="4228"/>
    <cellStyle name="믅됞 [0.00]_PRODUCT DETAIL Q1" xfId="4229"/>
    <cellStyle name="믅됞_PRODUCT DETAIL Q1" xfId="4230"/>
    <cellStyle name="백분율_††††† " xfId="4231"/>
    <cellStyle name="뷭?_BOOKSHIP" xfId="4232"/>
    <cellStyle name="안건회계법인" xfId="4233"/>
    <cellStyle name="콤맀_Sheet1_총괄표 (수출입) (2)" xfId="4234"/>
    <cellStyle name="콤마 [ - 유형1" xfId="4235"/>
    <cellStyle name="콤마 [ - 유형2" xfId="4236"/>
    <cellStyle name="콤마 [ - 유형3" xfId="4237"/>
    <cellStyle name="콤마 [ - 유형4" xfId="4238"/>
    <cellStyle name="콤마 [ - 유형5" xfId="4239"/>
    <cellStyle name="콤마 [ - 유형6" xfId="4240"/>
    <cellStyle name="콤마 [ - 유형7" xfId="4241"/>
    <cellStyle name="콤마 [ - 유형8" xfId="4242"/>
    <cellStyle name="콤마 [0]_ 비목별 월별기술 " xfId="4243"/>
    <cellStyle name="콤마_ 비목별 월별기술 " xfId="4244"/>
    <cellStyle name="통화 [0]_††††† " xfId="4245"/>
    <cellStyle name="통화_††††† " xfId="4246"/>
    <cellStyle name="표섀_변경(최종)" xfId="4247"/>
    <cellStyle name="표준_ 97년 경영분석(안)" xfId="4248"/>
    <cellStyle name="표줠_Sheet1_1_총괄표 (수출입) (2)" xfId="4249"/>
    <cellStyle name="一般_00Q3902REV.1" xfId="4250"/>
    <cellStyle name="千分位[0]_00Q3902REV.1" xfId="4251"/>
    <cellStyle name="千分位_00Q3902REV.1" xfId="4252"/>
    <cellStyle name="桁区切り [0.00]_BE-BQ" xfId="4253"/>
    <cellStyle name="桁区切り_BE-BQ" xfId="4254"/>
    <cellStyle name="標準_(A1)BOQ " xfId="4255"/>
    <cellStyle name="貨幣 [0]_00Q3902REV.1" xfId="4256"/>
    <cellStyle name="貨幣[0]_BRE" xfId="4257"/>
    <cellStyle name="貨幣_00Q3902REV.1" xfId="4258"/>
    <cellStyle name="通貨 [0.00]_BE-BQ" xfId="4259"/>
    <cellStyle name="通貨_BE-BQ" xfId="4260"/>
  </cellStyles>
  <dxfs count="0"/>
  <tableStyles count="0" defaultTableStyle="TableStyleMedium2" defaultPivotStyle="PivotStyleLight16"/>
  <colors>
    <mruColors>
      <color rgb="FFCCFFFF"/>
      <color rgb="FF0000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H%202016-2020\Dau%20tu\Tong%20hop%20phan%20bo\TH%202016-2020%200910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iangdtt318a\User\Downloads\TH%20phan%20bo%20%2017.9.2015_Thu.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PLI_CTrinh"/>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IPE-03E"/>
      <sheetName val="Sheet1"/>
      <sheetName val="Sheet2"/>
      <sheetName val="Sheet3"/>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XL4Poppy"/>
      <sheetName val="Gia VL"/>
      <sheetName val="Bang gia ca may"/>
      <sheetName val="Bang luong CB"/>
      <sheetName val="Bang P.tich CT"/>
      <sheetName val="D.toan chi tiet"/>
      <sheetName val="Bang TH Dtoan"/>
      <sheetName val="XXXXXXXX"/>
      <sheetName val="Van chuyen"/>
      <sheetName val="THKP (2)"/>
      <sheetName val="THKP"/>
      <sheetName val="T.Bi"/>
      <sheetName val="Thiet ke"/>
      <sheetName val="CT"/>
      <sheetName val="K.luong"/>
      <sheetName val="TT L2"/>
      <sheetName val="TT L1"/>
      <sheetName val="Thue Ngoai"/>
      <sheetName val="KLHT"/>
      <sheetName val="KL XL2000"/>
      <sheetName val="KLXL2001"/>
      <sheetName val="THKP2001"/>
      <sheetName val="KLphanbo"/>
      <sheetName val="Chiet tinh"/>
      <sheetName val="KH"/>
      <sheetName val="DM"/>
      <sheetName val="DD&amp;TV"/>
      <sheetName val="CDSL"/>
      <sheetName val="PTSL"/>
      <sheetName val="THCP"/>
      <sheetName val="VT"/>
      <sheetName val="NL"/>
      <sheetName val="SoSanh"/>
      <sheetName val="QTVT"/>
      <sheetName val="QTNC"/>
      <sheetName val="BC_KKTSCD"/>
      <sheetName val="Chitiet"/>
      <sheetName val="Sheet2 (2)"/>
      <sheetName val="Mau_BC_KKTSCD"/>
      <sheetName val="Chi tiet - Dv lap"/>
      <sheetName val="TH KHTC"/>
      <sheetName val="000"/>
      <sheetName val="00000000"/>
      <sheetName val="MD"/>
      <sheetName val="ND"/>
      <sheetName val="CONG"/>
      <sheetName val="DGCT"/>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DTHH"/>
      <sheetName val="Bang1"/>
      <sheetName val="TAI TRONG"/>
      <sheetName val="NOI LUC"/>
      <sheetName val="TINH DUYET THTT CHINH"/>
      <sheetName val="TDUYET THTT PHU"/>
      <sheetName val="TINH DAO DONG VA DO VONG"/>
      <sheetName val="TINH NEO"/>
      <sheetName val="KH 2003 (moi max)"/>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1"/>
      <sheetName val="Dong Dau"/>
      <sheetName val="Dong Dau (2)"/>
      <sheetName val="Sau dong"/>
      <sheetName val="Ma xa"/>
      <sheetName val="My dinh"/>
      <sheetName val="Tong cong"/>
      <sheetName val="VL"/>
      <sheetName val="CTXD"/>
      <sheetName val=".."/>
      <sheetName val="CTDN"/>
      <sheetName val="san vuon"/>
      <sheetName val="khu phu tro"/>
      <sheetName val="TH"/>
      <sheetName val="Phu luc"/>
      <sheetName val="Gia trÞ"/>
      <sheetName val="Chart2"/>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10000000"/>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be tong"/>
      <sheetName val="Thep"/>
      <sheetName val="Tong hop thep"/>
      <sheetName val="Thuyet minh"/>
      <sheetName val="CQ-HQ"/>
      <sheetName val="Km0-Km1"/>
      <sheetName val="Km1-Km2"/>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PTCT"/>
      <sheetName val="CDghino"/>
      <sheetName val="Tonghop"/>
      <sheetName val="TH (T1-6)"/>
      <sheetName val="ThueTB"/>
      <sheetName val="SCD5"/>
      <sheetName val=" NL"/>
      <sheetName val="CPVL-CPM"/>
      <sheetName val="PTVL"/>
      <sheetName val="CD1"/>
      <sheetName val=" NL (2)"/>
      <sheetName val="CDTHCT"/>
      <sheetName val="CDTHCT (3)"/>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Congty"/>
      <sheetName val="VPPN"/>
      <sheetName val="XN74"/>
      <sheetName val="XN54"/>
      <sheetName val="XN33"/>
      <sheetName val="NK96"/>
      <sheetName val="XL4Test5"/>
      <sheetName val="KH12"/>
      <sheetName val="CN12"/>
      <sheetName val="HD12"/>
      <sheetName val="KH1"/>
      <sheetName val="cd viaK0-T6"/>
      <sheetName val="cdvia T6-Tc24"/>
      <sheetName val="cdvia Tc24-T46"/>
      <sheetName val="cdbtnL2ko-k0+361"/>
      <sheetName val="cd btnL2k0+361-T19"/>
      <sheetName val="01"/>
      <sheetName val="02"/>
      <sheetName val="03"/>
      <sheetName val="04"/>
      <sheetName val="05"/>
      <sheetName val="Sheet13"/>
      <sheetName val="Sheet14"/>
      <sheetName val="Sheet15"/>
      <sheetName val="Sheet16"/>
      <sheetName val="Sheet17"/>
      <sheetName val="Sheet18"/>
      <sheetName val="Sheet19"/>
      <sheetName val="Sheet2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CHIT"/>
      <sheetName val="THXH"/>
      <sheetName val="BHXH"/>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DT"/>
      <sheetName val="THND"/>
      <sheetName val="THMD"/>
      <sheetName val="Phtro1"/>
      <sheetName val="DTKS1"/>
      <sheetName val="CT1m"/>
      <sheetName val="THCT"/>
      <sheetName val="cap cho cac DT"/>
      <sheetName val="Ung - hoan"/>
      <sheetName val="CP may"/>
      <sheetName val="SS"/>
      <sheetName val="NVL"/>
      <sheetName val="Thep "/>
      <sheetName val="Chi tiet Khoi luong"/>
      <sheetName val="TH khoi luong"/>
      <sheetName val="Chiet tinh vat lieu "/>
      <sheetName val="TH KL VL"/>
      <sheetName val="Quang Tri"/>
      <sheetName val="TTHue"/>
      <sheetName val="Da Nang"/>
      <sheetName val="Quang Nam"/>
      <sheetName val="Quang Ngai"/>
      <sheetName val="TH DH-QN"/>
      <sheetName val="KP HD"/>
      <sheetName val="DB HD"/>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Caodo"/>
      <sheetName val="Dat"/>
      <sheetName val="KL-CTTK"/>
      <sheetName val="BTH"/>
      <sheetName val="TM"/>
      <sheetName val="BU-gian"/>
      <sheetName val="Bu-Ha"/>
      <sheetName val="PTVT"/>
      <sheetName val="Gia DAN"/>
      <sheetName val="Dan"/>
      <sheetName val="Cuoc"/>
      <sheetName val="Bugia"/>
      <sheetName val="KL57"/>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DS them luong qui 4-2002"/>
      <sheetName val="Phuc loi 2-9-02"/>
      <sheetName val="PCLB-2002"/>
      <sheetName val="Thuong nhan dip 21-12-02"/>
      <sheetName val="Thuong dip nhan danh hieu AHL§"/>
      <sheetName val="Thang luong thu 13 nam 2002"/>
      <sheetName val="Luong SX# dip Tet Qui Mui(dong)"/>
      <sheetName val="dutoan1"/>
      <sheetName val="Anhtoan"/>
      <sheetName val="dutoan2"/>
      <sheetName val="vat tu"/>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tscd"/>
      <sheetName val="sent to"/>
      <sheetName val="KL VL"/>
      <sheetName val="KHCTiet"/>
      <sheetName val="QT 9-6"/>
      <sheetName val="Thuong luu HB"/>
      <sheetName val="QT03"/>
      <sheetName val="QT"/>
      <sheetName val="PTmay"/>
      <sheetName val="KK"/>
      <sheetName val="QT Ky T"/>
      <sheetName val="BCKT"/>
      <sheetName val="bc vt TON BAI"/>
      <sheetName val="XXXXXXX0"/>
      <sheetName val="phan tich DG"/>
      <sheetName val="gia vat lieu"/>
      <sheetName val="gia xe may"/>
      <sheetName val="gia nhan cong"/>
      <sheetName val="Q1-02"/>
      <sheetName val="Q2-02"/>
      <sheetName val="Q3-02"/>
      <sheetName val="9"/>
      <sheetName val="10"/>
      <sheetName val="cong Q2"/>
      <sheetName val="T.U luong Q1"/>
      <sheetName val="T.U luong Q2"/>
      <sheetName val="T.U luong Q3"/>
      <sheetName val="KM"/>
      <sheetName val="KHOANMUC"/>
      <sheetName val="CPQL"/>
      <sheetName val="SANLUONG"/>
      <sheetName val="SSCP-SL"/>
      <sheetName val="CPSX"/>
      <sheetName val="KQKD"/>
      <sheetName val="CDSL (2)"/>
      <sheetName val="00000001"/>
      <sheetName val="00000002"/>
      <sheetName val="00000003"/>
      <sheetName val="00000004"/>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Phu luc HD"/>
      <sheetName val="Gia du thau"/>
      <sheetName val="PTDG"/>
      <sheetName val="Ca xe"/>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binh do"/>
      <sheetName val="cot lieu"/>
      <sheetName val="van khuon"/>
      <sheetName val="CT BT"/>
      <sheetName val="lay mau"/>
      <sheetName val="mat ngoai goi"/>
      <sheetName val="coc tram-bt"/>
      <sheetName val="Tien ung"/>
      <sheetName val="phi luong3"/>
      <sheetName val="Quyet toan"/>
      <sheetName val="Thu hoi"/>
      <sheetName val="Lai vay"/>
      <sheetName val="Tien vay"/>
      <sheetName val="Cong no"/>
      <sheetName val="Cop pha"/>
      <sheetName val="20000000"/>
      <sheetName val="THDT"/>
      <sheetName val="DM-Goc"/>
      <sheetName val="Gia-CT"/>
      <sheetName val="PTCP"/>
      <sheetName val="cphoi"/>
      <sheetName val="T1(T1)04"/>
      <sheetName val="KH-2001"/>
      <sheetName val="KH-2002"/>
      <sheetName val="KH-2003"/>
      <sheetName val="DGTL"/>
      <sheetName val="®¬ngi¸"/>
      <sheetName val="dongle"/>
      <sheetName val="XE DAU"/>
      <sheetName val="XE XANG"/>
      <sheetName val="CT xa"/>
      <sheetName val="TLGC"/>
      <sheetName val="BL"/>
      <sheetName val="Thang 12"/>
      <sheetName val="Thang 1"/>
      <sheetName val="moi"/>
      <sheetName val="Thang 12 (2)"/>
      <sheetName val="Thang 01"/>
      <sheetName val="clvl"/>
      <sheetName val="Chenh lech"/>
      <sheetName val="Kinh phí"/>
      <sheetName val="TH mau moi tu T10"/>
      <sheetName val="Tong hop Quy IV"/>
      <sheetName val="Tong Thu"/>
      <sheetName val="Tong Chi"/>
      <sheetName val="Truong hoc"/>
      <sheetName val="Cty CP"/>
      <sheetName val="G.thau 3B"/>
      <sheetName val="T.Hop Thu-chi"/>
      <sheetName val="KL Tram Cty"/>
      <sheetName val="Gam may Cty"/>
      <sheetName val="KL tram KH"/>
      <sheetName val="Gam may KH"/>
      <sheetName val="Cach dien"/>
      <sheetName val="Mang tai"/>
      <sheetName val="tc"/>
      <sheetName val="DGXDCB"/>
      <sheetName val="DEM"/>
      <sheetName val="KHOILUONG"/>
      <sheetName val="DONGIA"/>
      <sheetName val="CPKSTK"/>
      <sheetName val="THIETBI"/>
      <sheetName val="TDT"/>
      <sheetName val="VC1"/>
      <sheetName val="VC2"/>
      <sheetName val="VC3"/>
      <sheetName val="VC4"/>
      <sheetName val="VC5"/>
      <sheetName val="BaoCao"/>
      <sheetName val="TT"/>
      <sheetName val="CO SO DU LIEU PTVL"/>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Cau 2(3)"/>
      <sheetName val="00000005"/>
      <sheetName val="00000006"/>
      <sheetName val="HTSD6LD"/>
      <sheetName val="HTSDDNN"/>
      <sheetName val="HTSDKT"/>
      <sheetName val="BD"/>
      <sheetName val="HTNT"/>
      <sheetName val="CHART"/>
      <sheetName val="HTDT"/>
      <sheetName val="HTSDD"/>
      <sheetName val="xl"/>
      <sheetName val="NN"/>
      <sheetName val="Tralaivay"/>
      <sheetName val="TBTN"/>
      <sheetName val="CPTV"/>
      <sheetName val="PCCHAY"/>
      <sheetName val="dtks"/>
      <sheetName val="Dec31"/>
      <sheetName val="Jan2"/>
      <sheetName val="Jan3"/>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C45A-BH"/>
      <sheetName val="C46A-BH"/>
      <sheetName val="C47A-BH"/>
      <sheetName val="C48A-BH"/>
      <sheetName val="S-53-1"/>
      <sheetName val="PXuat"/>
      <sheetName val="THVT.T5"/>
      <sheetName val="XL1.t5"/>
      <sheetName val="XL2.T5"/>
      <sheetName val="XL3.T5"/>
      <sheetName val="XL5.T5"/>
      <sheetName val="NRC"/>
      <sheetName val="TH du toan "/>
      <sheetName val="Du toan "/>
      <sheetName val="C.Tinh"/>
      <sheetName val="TK_cap"/>
      <sheetName val="KH 200³ (moi max)"/>
      <sheetName val="C47T11"/>
      <sheetName val="C45T11"/>
      <sheetName val="C45 T10"/>
      <sheetName val="C47-t10"/>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Outlets"/>
      <sheetName val="PGs"/>
      <sheetName val="PIPE-03E.XLS"/>
      <sheetName val="THCCDCXN"/>
      <sheetName val="CC.XL1"/>
      <sheetName val="XL2"/>
      <sheetName val="XL3"/>
      <sheetName val="XL5"/>
      <sheetName val="Cpa"/>
      <sheetName val="khXN"/>
      <sheetName val="KKTS.04"/>
      <sheetName val="nha kct"/>
      <sheetName val="BKVT"/>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XN79"/>
      <sheetName val="CTMT"/>
      <sheetName val="N1111"/>
      <sheetName val="C1111"/>
      <sheetName val="1121"/>
      <sheetName val="daura"/>
      <sheetName val="dauvao"/>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VAT TU NHAN TXQN"/>
      <sheetName val="bang tong ke khoi luong vat tu"/>
      <sheetName val="hcong tkhe"/>
      <sheetName val="VAT TU NHAN TKHE"/>
      <sheetName val="hcong qn"/>
      <sheetName val="VAT TU NHAN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TD_x0000_"/>
      <sheetName val="TDÕ"/>
      <sheetName val="CQuan"/>
      <sheetName val="CAU 1"/>
      <sheetName val="CAU3"/>
      <sheetName val="CAU5 A Thu"/>
      <sheetName val="yen lenh"/>
      <sheetName val="CAU5"/>
      <sheetName val="CAU5 (1+2)"/>
      <sheetName val="CAU 7 (O Hien)"/>
      <sheetName val="CAU 7"/>
      <sheetName val="CKCT"/>
      <sheetName val="TCCG ( NH)"/>
      <sheetName val="TCCG"/>
      <sheetName val="Cau 9"/>
      <sheetName val="Cau 11"/>
      <sheetName val="480"/>
      <sheetName val="TD@"/>
      <sheetName val="T12"/>
      <sheetName val="T11"/>
      <sheetName val="CT 03"/>
      <sheetName val="TH 03"/>
      <sheetName val="\MGT-DRT\MGT-IMPR\MGT-SC@\BA039"/>
      <sheetName val="Cong hoþ"/>
      <sheetName val="28+!60-28+420.5K95"/>
      <sheetName val="Thi sinh"/>
      <sheetName val="SPS"/>
      <sheetName val="DSNV"/>
      <sheetName val="Cham cong"/>
      <sheetName val="Bang luong"/>
      <sheetName val="LCB"/>
      <sheetName val="CN131"/>
      <sheetName val="STH 152"/>
      <sheetName val="CN 331"/>
      <sheetName val="VLSPHH"/>
      <sheetName val="DVKH"/>
      <sheetName val="Kho"/>
      <sheetName val="THDN MBA phu tai"/>
      <sheetName val="TBA CC"/>
      <sheetName val="D.Da0"/>
      <sheetName val="B9_SCL (2)"/>
      <sheetName val="T-9"/>
      <sheetName val="Thang 7-05"/>
      <sheetName val="Bia dvi"/>
      <sheetName val="B3_Tonghop thang"/>
      <sheetName val="B4_TTG"/>
      <sheetName val="B7_TaiNan"/>
      <sheetName val="B8_DongDien"/>
      <sheetName val="B9_SCL"/>
      <sheetName val="B10_SCTX"/>
      <sheetName val="B11_XTM"/>
      <sheetName val="B12_TBDC"/>
      <sheetName val="B13_LanKT"/>
      <sheetName val="BB NT GD H-thanh"/>
      <sheetName val="BB NT KL"/>
      <sheetName val="Goi2"/>
      <sheetName val="THpp"/>
      <sheetName val="pp"/>
      <sheetName val="CL PP"/>
      <sheetName val="TH DgPP"/>
      <sheetName val="Dg PP"/>
      <sheetName val="CL DgPP"/>
      <sheetName val="TH DDau"/>
      <sheetName val="DDau"/>
      <sheetName val="GT3PP"/>
      <sheetName val="CLDD"/>
      <sheetName val="GT3DD"/>
      <sheetName val="TH DVu"/>
      <sheetName val="Dichvu"/>
      <sheetName val="CL Dvu"/>
      <sheetName val="TH DgDvu"/>
      <sheetName val="Dg DV"/>
      <sheetName val="PTDdv"/>
      <sheetName val="CLDdv"/>
      <sheetName val="GT3DV"/>
      <sheetName val="TH-CO"/>
      <sheetName val="C.O"/>
      <sheetName val="TH dg OC"/>
      <sheetName val="DCO"/>
      <sheetName val="CL CatOng"/>
      <sheetName val="Bang qui cach Vtu"/>
      <sheetName val="T01"/>
      <sheetName val="T04"/>
      <sheetName val="DTcojg 4-5"/>
      <sheetName val="Tojg hop thep"/>
      <sheetName val="Phan tich don gia (doc)"/>
      <sheetName val="soi tho soi det"/>
      <sheetName val="soi thuong"/>
      <sheetName val="ni"/>
      <sheetName val="vai det"/>
      <sheetName val="chi phi 1tan"/>
      <sheetName val="von luu dong"/>
      <sheetName val="thue VAT"/>
      <sheetName val="doanh thu"/>
      <sheetName val="doanh thu loi nhuan"/>
      <sheetName val="dong tien"/>
      <sheetName val="thu hoi von"/>
      <sheetName val="hoan von"/>
      <sheetName val="dothi npv"/>
      <sheetName val="diem hoa von"/>
      <sheetName val="nop ngan sach"/>
      <sheetName val="chi tieu"/>
      <sheetName val="luong thang 10"/>
      <sheetName val="tong hop thang 10"/>
      <sheetName val="loung11"/>
      <sheetName val="TH 11"/>
      <sheetName val="T122"/>
      <sheetName val="T121"/>
      <sheetName val="px khai thac 2"/>
      <sheetName val="dao lo so 2"/>
      <sheetName val="luong vp thang 10"/>
      <sheetName val="T_x0003__x0000_ong dip nhan danh hieu AHL§"/>
      <sheetName val="pt0-1"/>
      <sheetName val="kp0-1"/>
      <sheetName val="0-1"/>
      <sheetName val="pt2-3"/>
      <sheetName val="thkp2-3"/>
      <sheetName val="2-3"/>
      <sheetName val="cl1-2"/>
      <sheetName val="thkp1-2"/>
      <sheetName val="clvl1-2"/>
      <sheetName val="1-2"/>
      <sheetName val="26+960-27+050.9"/>
      <sheetName val="\N\MGT-DRT\MGT-IMPR\MGT-SC@\BA0"/>
      <sheetName val="Chung tu"/>
      <sheetName val="So cai"/>
      <sheetName val="Can doi"/>
      <sheetName val="Phat sinh"/>
      <sheetName val="MLDV"/>
      <sheetName val="catongcu"/>
      <sheetName val="BC"/>
      <sheetName val="NNCONGNHAN"/>
      <sheetName val="bangtonghop"/>
      <sheetName val="B T HOP"/>
      <sheetName val="HT HE DUONG"/>
      <sheetName val="MLPP"/>
      <sheetName val="DH D1,2"/>
      <sheetName val="Tro giup"/>
      <sheetName val="XXXXXXX_x0018_"/>
      <sheetName val="UBi"/>
      <sheetName val="Cong n_x0000_"/>
      <sheetName val="2ÿÿ960-ÿÿ+1ÿÿÿÿ(k95)"/>
      <sheetName val="[PIPE-03E.XLSÝ26+960-27+150.4(k"/>
      <sheetName val="Tong hop gia"/>
      <sheetName val="May thi cong"/>
      <sheetName val="Chi phi chung"/>
      <sheetName val="Config"/>
      <sheetName val="_x0002__x0001_"/>
      <sheetName val="_x0000__x0000__x0005__x0000_"/>
      <sheetName val="ten"/>
      <sheetName val="nphuo"/>
      <sheetName val="28+160-&quot;8+420,17Top"/>
      <sheetName val="KHo152"/>
      <sheetName val="Kho153"/>
      <sheetName val="@.Dap"/>
      <sheetName val="LUU"/>
      <sheetName val="BAONO"/>
      <sheetName val="BAONOCHUAXONG"/>
      <sheetName val="PHI"/>
      <sheetName val="Muavao6"/>
      <sheetName val="Muavao7"/>
      <sheetName val="DMCP"/>
      <sheetName val="MD03-4"/>
      <sheetName val="XE DA("/>
      <sheetName val="khen thuong (2)"/>
      <sheetName val="khen thuong"/>
      <sheetName val="Thuong"/>
      <sheetName val="San luong"/>
      <sheetName val="Thu nhap"/>
      <sheetName val="DGCT1"/>
      <sheetName val="Tu van Thiet ke"/>
      <sheetName val="Tien do thi cong"/>
      <sheetName val="Bia du toan"/>
      <sheetName val="Aug-10(D)"/>
      <sheetName val="Data input"/>
      <sheetName val="Data"/>
      <sheetName val="Group"/>
      <sheetName val="Loading"/>
      <sheetName val="TDþ"/>
      <sheetName val="BU13-_x0003__x0000_+"/>
      <sheetName val="gvl"/>
      <sheetName val="GDTL cong D40"/>
      <sheetName val="THKPcong D40"/>
      <sheetName val="GDTran gieng"/>
      <sheetName val="THKPtran gieng"/>
      <sheetName val="XD"/>
      <sheetName val="THDT (2)"/>
      <sheetName val="DB (2)"/>
      <sheetName val="THTke"/>
      <sheetName val="DGTLdap dat (3)"/>
      <sheetName val="TM Du toan"/>
      <sheetName val="THKP dap chinh (3)"/>
      <sheetName val="Cong doan"/>
      <sheetName val="A"/>
      <sheetName val="PTS䁌"/>
      <sheetName val="clv¸"/>
      <sheetName val="B01þ"/>
      <sheetName val="B-B"/>
      <sheetName val="TIEN GOI"/>
      <sheetName val="NHAT KY THU TIEN T.GOI"/>
      <sheetName val="LUONG GIAN TIEP"/>
      <sheetName val="NHAT KY THU TIEN TM"/>
      <sheetName val="UOC THUC HIEN THUE TNDN"/>
      <sheetName val="QUY TM"/>
      <sheetName val="131"/>
      <sheetName val="NKCT - 01"/>
      <sheetName val="LAI - LO"/>
      <sheetName val="TO KHAI CHI TIET"/>
      <sheetName val="THUE PII"/>
      <sheetName val="THUE PIII"/>
      <sheetName val="QUYET TOAN THUE TNDN"/>
      <sheetName val="BANG CAN DOI RUT GON"/>
      <sheetName val="BANG CAN DOI"/>
      <sheetName val="NHAT KY CHI TIEN"/>
      <sheetName val="LAI LO"/>
      <sheetName val="TO KHAI THUE DT -TNDN- CP"/>
      <sheetName val="QUYET TOAN THUE- CAC KHOAN"/>
      <sheetName val="GIA THANH"/>
      <sheetName val="BAI DUNG "/>
      <sheetName val="BIA NAM"/>
      <sheetName val="TM BAO CAO"/>
      <sheetName val="SXKD"/>
      <sheetName val="tra-vat-lieu"/>
      <sheetName val="SOLIEU"/>
      <sheetName val=" o "/>
      <sheetName val="Don gia"/>
      <sheetName val="LD Kien"/>
      <sheetName val="QLoc"/>
      <sheetName val="TT Qlao"/>
      <sheetName val="Yen Bai"/>
      <sheetName val="Yen Giang"/>
      <sheetName val="Yen Hung"/>
      <sheetName val="Yen Lam"/>
      <sheetName val="Yen lac"/>
      <sheetName val="Yen Ninh"/>
      <sheetName val="Yen Phong"/>
      <sheetName val="Yen Phu"/>
      <sheetName val="Yen thai"/>
      <sheetName val="Yen Thinh"/>
      <sheetName val="Yen Tho"/>
      <sheetName val="Yen Trung"/>
      <sheetName val="Yen Truong"/>
      <sheetName val="Yen Tam"/>
      <sheetName val="Dinh Binh"/>
      <sheetName val="Dinh Cong"/>
      <sheetName val="Dinh Hoa"/>
      <sheetName val=" Dinh Hung"/>
      <sheetName val="Dinh Hai"/>
      <sheetName val="Dinh Lien"/>
      <sheetName val="Dinh Long"/>
      <sheetName val="Dinh Thanh"/>
      <sheetName val="Dinh Tien"/>
      <sheetName val="Dinh Tang"/>
      <sheetName val="Dinh Tan"/>
      <sheetName val="THPT Thong Nhat"/>
      <sheetName val="Dinh Tuong"/>
      <sheetName val="TTBDChinh Tri"/>
      <sheetName val="Phong GD"/>
      <sheetName val="Khoi Mam Non"/>
      <sheetName val="BT Van Hoa"/>
      <sheetName val="Day Nghe"/>
      <sheetName val="TH Q Loc 1"/>
      <sheetName val="Q lao"/>
      <sheetName val="T nhat"/>
      <sheetName val="Y bai"/>
      <sheetName val="Y giang"/>
      <sheetName val="Y hung"/>
      <sheetName val="Y lam"/>
      <sheetName val="Y lac"/>
      <sheetName val="Y ninh"/>
      <sheetName val="Y phong"/>
      <sheetName val="Y phu"/>
      <sheetName val="Y thai"/>
      <sheetName val="Y thinh"/>
      <sheetName val="Y tho"/>
      <sheetName val="Y trung"/>
      <sheetName val="Y truong"/>
      <sheetName val="Y tam"/>
      <sheetName val="Dbinh"/>
      <sheetName val="D cong"/>
      <sheetName val="D hoa"/>
      <sheetName val="Dhung"/>
      <sheetName val="D hai"/>
      <sheetName val="D lien"/>
      <sheetName val="D long"/>
      <sheetName val="D thanh"/>
      <sheetName val="D tien"/>
      <sheetName val="D tang"/>
      <sheetName val="D tan"/>
      <sheetName val="D tuong"/>
      <sheetName val="Q loc 2"/>
      <sheetName val="DT 05"/>
      <sheetName val="Quý 1"/>
      <sheetName val="Thang3"/>
      <sheetName val="Quý2"/>
      <sheetName val="Quy 3"/>
      <sheetName val="KPCĐ"/>
      <sheetName val="Nghiep vu"/>
      <sheetName val="T10-11"/>
      <sheetName val="Quý4"/>
    </sheetNames>
    <definedNames>
      <definedName name="DataFilter"/>
      <definedName name="DataSort"/>
      <definedName name="GoBack" sheetId="1"/>
    </definedNames>
    <sheetDataSet>
      <sheetData sheetId="0"/>
      <sheetData sheetId="1"/>
      <sheetData sheetId="2"/>
      <sheetData sheetId="3"/>
      <sheetData sheetId="4"/>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refreshError="1"/>
      <sheetData sheetId="184" refreshError="1"/>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refreshError="1"/>
      <sheetData sheetId="631" refreshError="1"/>
      <sheetData sheetId="632" refreshError="1"/>
      <sheetData sheetId="633"/>
      <sheetData sheetId="634"/>
      <sheetData sheetId="635"/>
      <sheetData sheetId="636"/>
      <sheetData sheetId="637"/>
      <sheetData sheetId="638"/>
      <sheetData sheetId="639"/>
      <sheetData sheetId="640"/>
      <sheetData sheetId="641"/>
      <sheetData sheetId="642" refreshError="1"/>
      <sheetData sheetId="643" refreshError="1"/>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refreshError="1"/>
      <sheetData sheetId="673" refreshError="1"/>
      <sheetData sheetId="674" refreshError="1"/>
      <sheetData sheetId="675" refreshError="1"/>
      <sheetData sheetId="676"/>
      <sheetData sheetId="677"/>
      <sheetData sheetId="678"/>
      <sheetData sheetId="679" refreshError="1"/>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refreshError="1"/>
      <sheetData sheetId="700" refreshError="1"/>
      <sheetData sheetId="701" refreshError="1"/>
      <sheetData sheetId="702" refreshError="1"/>
      <sheetData sheetId="703" refreshError="1"/>
      <sheetData sheetId="704" refreshError="1"/>
      <sheetData sheetId="705" refreshError="1"/>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sheetData sheetId="844"/>
      <sheetData sheetId="845"/>
      <sheetData sheetId="846"/>
      <sheetData sheetId="847"/>
      <sheetData sheetId="848"/>
      <sheetData sheetId="849" refreshError="1"/>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sheetData sheetId="867"/>
      <sheetData sheetId="868"/>
      <sheetData sheetId="869"/>
      <sheetData sheetId="870"/>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sheetData sheetId="883"/>
      <sheetData sheetId="884"/>
      <sheetData sheetId="885"/>
      <sheetData sheetId="886"/>
      <sheetData sheetId="887"/>
      <sheetData sheetId="888"/>
      <sheetData sheetId="889"/>
      <sheetData sheetId="890"/>
      <sheetData sheetId="89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refreshError="1"/>
      <sheetData sheetId="911" refreshError="1"/>
      <sheetData sheetId="912" refreshError="1"/>
      <sheetData sheetId="913"/>
      <sheetData sheetId="914"/>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sheetData sheetId="959"/>
      <sheetData sheetId="960"/>
      <sheetData sheetId="961"/>
      <sheetData sheetId="962"/>
      <sheetData sheetId="963"/>
      <sheetData sheetId="964"/>
      <sheetData sheetId="965"/>
      <sheetData sheetId="966"/>
      <sheetData sheetId="967"/>
      <sheetData sheetId="968"/>
      <sheetData sheetId="969"/>
      <sheetData sheetId="970" refreshError="1"/>
      <sheetData sheetId="971"/>
      <sheetData sheetId="972"/>
      <sheetData sheetId="973"/>
      <sheetData sheetId="974"/>
      <sheetData sheetId="975"/>
      <sheetData sheetId="976"/>
      <sheetData sheetId="977"/>
      <sheetData sheetId="978"/>
      <sheetData sheetId="979"/>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refreshError="1"/>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sheetData sheetId="1137"/>
      <sheetData sheetId="1138"/>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sheetData sheetId="1222"/>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refreshError="1"/>
      <sheetData sheetId="1237" refreshError="1"/>
      <sheetData sheetId="1238" refreshError="1"/>
      <sheetData sheetId="1239"/>
      <sheetData sheetId="1240" refreshError="1"/>
      <sheetData sheetId="1241"/>
      <sheetData sheetId="1242" refreshError="1"/>
      <sheetData sheetId="1243" refreshError="1"/>
      <sheetData sheetId="1244" refreshError="1"/>
      <sheetData sheetId="1245" refreshError="1"/>
      <sheetData sheetId="1246" refreshError="1"/>
      <sheetData sheetId="1247" refreshError="1"/>
      <sheetData sheetId="1248" refreshError="1"/>
      <sheetData sheetId="1249" refreshError="1"/>
      <sheetData sheetId="1250" refreshError="1"/>
      <sheetData sheetId="1251" refreshError="1"/>
      <sheetData sheetId="1252" refreshError="1"/>
      <sheetData sheetId="1253"/>
      <sheetData sheetId="1254"/>
      <sheetData sheetId="1255"/>
      <sheetData sheetId="1256"/>
      <sheetData sheetId="1257"/>
      <sheetData sheetId="1258"/>
      <sheetData sheetId="1259"/>
      <sheetData sheetId="1260" refreshError="1"/>
      <sheetData sheetId="1261" refreshError="1"/>
      <sheetData sheetId="1262" refreshError="1"/>
      <sheetData sheetId="1263" refreshError="1"/>
      <sheetData sheetId="1264"/>
      <sheetData sheetId="1265"/>
      <sheetData sheetId="1266"/>
      <sheetData sheetId="1267"/>
      <sheetData sheetId="1268"/>
      <sheetData sheetId="1269"/>
      <sheetData sheetId="1270"/>
      <sheetData sheetId="1271"/>
      <sheetData sheetId="1272"/>
      <sheetData sheetId="1273"/>
      <sheetData sheetId="1274" refreshError="1"/>
      <sheetData sheetId="1275" refreshError="1"/>
      <sheetData sheetId="1276" refreshError="1"/>
      <sheetData sheetId="1277"/>
      <sheetData sheetId="1278"/>
      <sheetData sheetId="1279"/>
      <sheetData sheetId="1280"/>
      <sheetData sheetId="1281"/>
      <sheetData sheetId="1282"/>
      <sheetData sheetId="1283"/>
      <sheetData sheetId="1284"/>
      <sheetData sheetId="1285"/>
      <sheetData sheetId="1286"/>
      <sheetData sheetId="1287"/>
      <sheetData sheetId="1288"/>
      <sheetData sheetId="1289"/>
      <sheetData sheetId="1290"/>
      <sheetData sheetId="1291"/>
      <sheetData sheetId="1292"/>
      <sheetData sheetId="1293"/>
      <sheetData sheetId="1294"/>
      <sheetData sheetId="1295"/>
      <sheetData sheetId="1296"/>
      <sheetData sheetId="1297" refreshError="1"/>
      <sheetData sheetId="1298" refreshError="1"/>
      <sheetData sheetId="1299" refreshError="1"/>
      <sheetData sheetId="1300" refreshError="1"/>
      <sheetData sheetId="1301"/>
      <sheetData sheetId="1302"/>
      <sheetData sheetId="1303" refreshError="1"/>
      <sheetData sheetId="1304" refreshError="1"/>
      <sheetData sheetId="1305"/>
      <sheetData sheetId="1306" refreshError="1"/>
      <sheetData sheetId="1307" refreshError="1"/>
      <sheetData sheetId="1308" refreshError="1"/>
      <sheetData sheetId="1309" refreshError="1"/>
      <sheetData sheetId="1310" refreshError="1"/>
      <sheetData sheetId="1311" refreshError="1"/>
      <sheetData sheetId="1312" refreshError="1"/>
      <sheetData sheetId="1313" refreshError="1"/>
      <sheetData sheetId="1314" refreshError="1"/>
      <sheetData sheetId="1315" refreshError="1"/>
      <sheetData sheetId="1316" refreshError="1"/>
      <sheetData sheetId="1317" refreshError="1"/>
      <sheetData sheetId="1318" refreshError="1"/>
      <sheetData sheetId="1319" refreshError="1"/>
      <sheetData sheetId="1320" refreshError="1"/>
      <sheetData sheetId="1321" refreshError="1"/>
      <sheetData sheetId="1322"/>
      <sheetData sheetId="1323"/>
      <sheetData sheetId="1324"/>
      <sheetData sheetId="1325"/>
      <sheetData sheetId="1326"/>
      <sheetData sheetId="1327"/>
      <sheetData sheetId="1328"/>
      <sheetData sheetId="1329"/>
      <sheetData sheetId="1330"/>
      <sheetData sheetId="1331"/>
      <sheetData sheetId="1332"/>
      <sheetData sheetId="1333"/>
      <sheetData sheetId="1334"/>
      <sheetData sheetId="1335"/>
      <sheetData sheetId="1336"/>
      <sheetData sheetId="1337"/>
      <sheetData sheetId="1338"/>
      <sheetData sheetId="1339" refreshError="1"/>
      <sheetData sheetId="1340" refreshError="1"/>
      <sheetData sheetId="1341" refreshError="1"/>
      <sheetData sheetId="1342"/>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 sheetId="1362" refreshError="1"/>
      <sheetData sheetId="1363" refreshError="1"/>
      <sheetData sheetId="1364" refreshError="1"/>
      <sheetData sheetId="1365" refreshError="1"/>
      <sheetData sheetId="1366"/>
      <sheetData sheetId="1367"/>
      <sheetData sheetId="1368"/>
      <sheetData sheetId="1369" refreshError="1"/>
      <sheetData sheetId="1370" refreshError="1"/>
      <sheetData sheetId="1371" refreshError="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refreshError="1"/>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efreshError="1"/>
      <sheetData sheetId="1491" refreshError="1"/>
      <sheetData sheetId="1492" refreshError="1"/>
      <sheetData sheetId="1493" refreshError="1"/>
      <sheetData sheetId="1494" refreshError="1"/>
      <sheetData sheetId="1495" refreshError="1"/>
      <sheetData sheetId="1496" refreshError="1"/>
      <sheetData sheetId="1497" refreshError="1"/>
      <sheetData sheetId="1498" refreshError="1"/>
      <sheetData sheetId="1499" refreshError="1"/>
      <sheetData sheetId="1500" refreshError="1"/>
      <sheetData sheetId="1501" refreshError="1"/>
      <sheetData sheetId="1502" refreshError="1"/>
      <sheetData sheetId="1503" refreshError="1"/>
      <sheetData sheetId="1504" refreshError="1"/>
      <sheetData sheetId="1505" refreshError="1"/>
      <sheetData sheetId="1506" refreshError="1"/>
      <sheetData sheetId="1507" refreshError="1"/>
      <sheetData sheetId="1508" refreshError="1"/>
      <sheetData sheetId="1509" refreshError="1"/>
      <sheetData sheetId="1510" refreshError="1"/>
      <sheetData sheetId="1511" refreshError="1"/>
      <sheetData sheetId="1512" refreshError="1"/>
      <sheetData sheetId="1513" refreshError="1"/>
      <sheetData sheetId="1514" refreshError="1"/>
      <sheetData sheetId="1515" refreshError="1"/>
      <sheetData sheetId="1516" refreshError="1"/>
      <sheetData sheetId="1517" refreshError="1"/>
      <sheetData sheetId="1518" refreshError="1"/>
      <sheetData sheetId="1519" refreshError="1"/>
      <sheetData sheetId="152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hi chung"/>
      <sheetName val="BANCO (3)"/>
      <sheetName val="MT TW in (2)"/>
      <sheetName val="PL III CTrinh (2)"/>
      <sheetName val="PL IV nganh (2)"/>
      <sheetName val="MT DPin (3)"/>
      <sheetName val="TH in (2)"/>
      <sheetName val="PLIb"/>
      <sheetName val="PLIIIb"/>
      <sheetName val="BANCO (2)"/>
      <sheetName val="MT DPin (2)"/>
      <sheetName val="THSS"/>
      <sheetName val="THSS (3)"/>
      <sheetName val="THSS (4)"/>
      <sheetName val="THSS (6)"/>
      <sheetName val="THSS (5)"/>
      <sheetName val="THSS (7)"/>
      <sheetName val="PL III CTrinh (3)"/>
      <sheetName val="PL IV nganh (3)"/>
      <sheetName val="PL III CTrinh"/>
      <sheetName val="PL IV nganh"/>
      <sheetName val="TH 2016-2020-gom CTMTQG"/>
      <sheetName val="SS dia phuong"/>
      <sheetName val="TH 2016-2020 -Kgom CTMTQG"/>
      <sheetName val="TH in"/>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TH phan bo  17.9.2015_Thu"/>
    </sheetNames>
    <sheetDataSet>
      <sheetData sheetId="0" refreshError="1"/>
      <sheetData sheetId="1">
        <row r="122">
          <cell r="I122">
            <v>6.7156099999999999</v>
          </cell>
        </row>
      </sheetData>
      <sheetData sheetId="2">
        <row r="29">
          <cell r="K29">
            <v>49327</v>
          </cell>
        </row>
      </sheetData>
      <sheetData sheetId="3" refreshError="1"/>
      <sheetData sheetId="4" refreshError="1"/>
      <sheetData sheetId="5" refreshError="1"/>
      <sheetData sheetId="6" refreshError="1"/>
      <sheetData sheetId="7" refreshError="1"/>
      <sheetData sheetId="8" refreshError="1"/>
      <sheetData sheetId="9">
        <row r="123">
          <cell r="F123">
            <v>4.5632445555441416E-2</v>
          </cell>
        </row>
      </sheetData>
      <sheetData sheetId="10">
        <row r="99">
          <cell r="BP99">
            <v>6.7156099999999999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3">
          <cell r="B13" t="str">
            <v>TỔNG SỐ</v>
          </cell>
        </row>
      </sheetData>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N35"/>
  <sheetViews>
    <sheetView topLeftCell="A3" workbookViewId="0">
      <selection activeCell="A4" sqref="A4:AN4"/>
    </sheetView>
  </sheetViews>
  <sheetFormatPr defaultRowHeight="12.75"/>
  <cols>
    <col min="1" max="1" width="6" customWidth="1"/>
    <col min="2" max="2" width="40.83203125" bestFit="1" customWidth="1"/>
    <col min="3" max="3" width="8.5" customWidth="1"/>
    <col min="4" max="40" width="7.83203125" customWidth="1"/>
  </cols>
  <sheetData>
    <row r="1" spans="1:40" s="14" customFormat="1" ht="21.95" customHeight="1">
      <c r="A1" s="205" t="s">
        <v>111</v>
      </c>
      <c r="B1" s="205"/>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205"/>
      <c r="AJ1" s="205"/>
      <c r="AK1" s="205"/>
      <c r="AL1" s="205"/>
      <c r="AM1" s="205"/>
      <c r="AN1" s="205"/>
    </row>
    <row r="2" spans="1:40" ht="21.95" customHeight="1">
      <c r="A2" s="207" t="s">
        <v>78</v>
      </c>
      <c r="B2" s="207"/>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s="207"/>
      <c r="AC2" s="207"/>
      <c r="AD2" s="207"/>
      <c r="AE2" s="207"/>
      <c r="AF2" s="207"/>
      <c r="AG2" s="207"/>
      <c r="AH2" s="207"/>
      <c r="AI2" s="207"/>
      <c r="AJ2" s="207"/>
      <c r="AK2" s="207"/>
      <c r="AL2" s="207"/>
      <c r="AM2" s="207"/>
      <c r="AN2" s="207"/>
    </row>
    <row r="3" spans="1:40" ht="21.95" customHeight="1">
      <c r="A3" s="205" t="s">
        <v>238</v>
      </c>
      <c r="B3" s="205"/>
      <c r="C3" s="205"/>
      <c r="D3" s="205"/>
      <c r="E3" s="205"/>
      <c r="F3" s="205"/>
      <c r="G3" s="205"/>
      <c r="H3" s="205"/>
      <c r="I3" s="205"/>
      <c r="J3" s="205"/>
      <c r="K3" s="205"/>
      <c r="L3" s="205"/>
      <c r="M3" s="205"/>
      <c r="N3" s="205"/>
      <c r="O3" s="205"/>
      <c r="P3" s="205"/>
      <c r="Q3" s="205"/>
      <c r="R3" s="205"/>
      <c r="S3" s="205"/>
      <c r="T3" s="205"/>
      <c r="U3" s="205"/>
      <c r="V3" s="205"/>
      <c r="W3" s="205"/>
      <c r="X3" s="205"/>
      <c r="Y3" s="205"/>
      <c r="Z3" s="205"/>
      <c r="AA3" s="205"/>
      <c r="AB3" s="205"/>
      <c r="AC3" s="205"/>
      <c r="AD3" s="205"/>
      <c r="AE3" s="205"/>
      <c r="AF3" s="205"/>
      <c r="AG3" s="205"/>
      <c r="AH3" s="205"/>
      <c r="AI3" s="205"/>
      <c r="AJ3" s="205"/>
      <c r="AK3" s="205"/>
      <c r="AL3" s="205"/>
      <c r="AM3" s="205"/>
      <c r="AN3" s="205"/>
    </row>
    <row r="4" spans="1:40" ht="21.95" customHeight="1">
      <c r="A4" s="207" t="s">
        <v>137</v>
      </c>
      <c r="B4" s="207"/>
      <c r="C4" s="207"/>
      <c r="D4" s="207"/>
      <c r="E4" s="207"/>
      <c r="F4" s="207"/>
      <c r="G4" s="207"/>
      <c r="H4" s="207"/>
      <c r="I4" s="207"/>
      <c r="J4" s="207"/>
      <c r="K4" s="207"/>
      <c r="L4" s="207"/>
      <c r="M4" s="207"/>
      <c r="N4" s="207"/>
      <c r="O4" s="207"/>
      <c r="P4" s="207"/>
      <c r="Q4" s="207"/>
      <c r="R4" s="207"/>
      <c r="S4" s="207"/>
      <c r="T4" s="207"/>
      <c r="U4" s="207"/>
      <c r="V4" s="207"/>
      <c r="W4" s="207"/>
      <c r="X4" s="207"/>
      <c r="Y4" s="207"/>
      <c r="Z4" s="207"/>
      <c r="AA4" s="207"/>
      <c r="AB4" s="207"/>
      <c r="AC4" s="207"/>
      <c r="AD4" s="207"/>
      <c r="AE4" s="207"/>
      <c r="AF4" s="207"/>
      <c r="AG4" s="207"/>
      <c r="AH4" s="207"/>
      <c r="AI4" s="207"/>
      <c r="AJ4" s="207"/>
      <c r="AK4" s="207"/>
      <c r="AL4" s="207"/>
      <c r="AM4" s="207"/>
      <c r="AN4" s="207"/>
    </row>
    <row r="5" spans="1:40" ht="21.95" customHeight="1">
      <c r="A5" s="206" t="s">
        <v>0</v>
      </c>
      <c r="B5" s="206"/>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c r="AD5" s="206"/>
      <c r="AE5" s="206"/>
      <c r="AF5" s="206"/>
      <c r="AG5" s="206"/>
      <c r="AH5" s="206"/>
      <c r="AI5" s="206"/>
      <c r="AJ5" s="206"/>
      <c r="AK5" s="206"/>
      <c r="AL5" s="206"/>
      <c r="AM5" s="206"/>
      <c r="AN5" s="206"/>
    </row>
    <row r="6" spans="1:40" ht="38.25" customHeight="1">
      <c r="A6" s="202" t="s">
        <v>1</v>
      </c>
      <c r="B6" s="202" t="s">
        <v>2</v>
      </c>
      <c r="C6" s="202" t="s">
        <v>4</v>
      </c>
      <c r="D6" s="199" t="s">
        <v>95</v>
      </c>
      <c r="E6" s="200"/>
      <c r="F6" s="201"/>
      <c r="G6" s="199" t="s">
        <v>5</v>
      </c>
      <c r="H6" s="200"/>
      <c r="I6" s="200"/>
      <c r="J6" s="200"/>
      <c r="K6" s="200"/>
      <c r="L6" s="200"/>
      <c r="M6" s="200"/>
      <c r="N6" s="200"/>
      <c r="O6" s="200"/>
      <c r="P6" s="200"/>
      <c r="Q6" s="200"/>
      <c r="R6" s="200"/>
      <c r="S6" s="200"/>
      <c r="T6" s="200"/>
      <c r="U6" s="201"/>
      <c r="V6" s="199" t="s">
        <v>84</v>
      </c>
      <c r="W6" s="200"/>
      <c r="X6" s="200"/>
      <c r="Y6" s="200"/>
      <c r="Z6" s="200"/>
      <c r="AA6" s="200"/>
      <c r="AB6" s="200"/>
      <c r="AC6" s="200"/>
      <c r="AD6" s="200"/>
      <c r="AE6" s="200"/>
      <c r="AF6" s="200"/>
      <c r="AG6" s="200"/>
      <c r="AH6" s="200"/>
      <c r="AI6" s="200"/>
      <c r="AJ6" s="200"/>
      <c r="AK6" s="200"/>
      <c r="AL6" s="200"/>
      <c r="AM6" s="201"/>
      <c r="AN6" s="202" t="s">
        <v>3</v>
      </c>
    </row>
    <row r="7" spans="1:40" ht="29.25" customHeight="1">
      <c r="A7" s="203"/>
      <c r="B7" s="203"/>
      <c r="C7" s="203"/>
      <c r="D7" s="202" t="s">
        <v>28</v>
      </c>
      <c r="E7" s="199" t="s">
        <v>29</v>
      </c>
      <c r="F7" s="201"/>
      <c r="G7" s="199" t="s">
        <v>96</v>
      </c>
      <c r="H7" s="200"/>
      <c r="I7" s="201"/>
      <c r="J7" s="199" t="s">
        <v>97</v>
      </c>
      <c r="K7" s="200"/>
      <c r="L7" s="201"/>
      <c r="M7" s="199" t="s">
        <v>98</v>
      </c>
      <c r="N7" s="200"/>
      <c r="O7" s="201"/>
      <c r="P7" s="199" t="s">
        <v>99</v>
      </c>
      <c r="Q7" s="200"/>
      <c r="R7" s="201"/>
      <c r="S7" s="199" t="s">
        <v>100</v>
      </c>
      <c r="T7" s="200"/>
      <c r="U7" s="201"/>
      <c r="V7" s="199" t="s">
        <v>28</v>
      </c>
      <c r="W7" s="200"/>
      <c r="X7" s="201"/>
      <c r="Y7" s="199" t="s">
        <v>5</v>
      </c>
      <c r="Z7" s="200"/>
      <c r="AA7" s="200"/>
      <c r="AB7" s="200"/>
      <c r="AC7" s="200"/>
      <c r="AD7" s="200"/>
      <c r="AE7" s="200"/>
      <c r="AF7" s="200"/>
      <c r="AG7" s="200"/>
      <c r="AH7" s="200"/>
      <c r="AI7" s="200"/>
      <c r="AJ7" s="200"/>
      <c r="AK7" s="200"/>
      <c r="AL7" s="200"/>
      <c r="AM7" s="201"/>
      <c r="AN7" s="203"/>
    </row>
    <row r="8" spans="1:40" ht="31.5" customHeight="1">
      <c r="A8" s="203"/>
      <c r="B8" s="203"/>
      <c r="C8" s="203"/>
      <c r="D8" s="203"/>
      <c r="E8" s="202" t="s">
        <v>6</v>
      </c>
      <c r="F8" s="202" t="s">
        <v>7</v>
      </c>
      <c r="G8" s="202" t="s">
        <v>28</v>
      </c>
      <c r="H8" s="199" t="s">
        <v>29</v>
      </c>
      <c r="I8" s="201"/>
      <c r="J8" s="202" t="s">
        <v>28</v>
      </c>
      <c r="K8" s="199" t="s">
        <v>29</v>
      </c>
      <c r="L8" s="201"/>
      <c r="M8" s="202" t="s">
        <v>28</v>
      </c>
      <c r="N8" s="199" t="s">
        <v>29</v>
      </c>
      <c r="O8" s="201"/>
      <c r="P8" s="202" t="s">
        <v>28</v>
      </c>
      <c r="Q8" s="199" t="s">
        <v>29</v>
      </c>
      <c r="R8" s="201"/>
      <c r="S8" s="202" t="s">
        <v>28</v>
      </c>
      <c r="T8" s="199" t="s">
        <v>29</v>
      </c>
      <c r="U8" s="201"/>
      <c r="V8" s="202" t="s">
        <v>28</v>
      </c>
      <c r="W8" s="199" t="s">
        <v>29</v>
      </c>
      <c r="X8" s="201"/>
      <c r="Y8" s="199" t="s">
        <v>96</v>
      </c>
      <c r="Z8" s="200"/>
      <c r="AA8" s="201"/>
      <c r="AB8" s="199" t="s">
        <v>97</v>
      </c>
      <c r="AC8" s="200"/>
      <c r="AD8" s="201"/>
      <c r="AE8" s="199" t="s">
        <v>98</v>
      </c>
      <c r="AF8" s="200"/>
      <c r="AG8" s="201"/>
      <c r="AH8" s="199" t="s">
        <v>101</v>
      </c>
      <c r="AI8" s="200"/>
      <c r="AJ8" s="201"/>
      <c r="AK8" s="199" t="s">
        <v>102</v>
      </c>
      <c r="AL8" s="200"/>
      <c r="AM8" s="201"/>
      <c r="AN8" s="203"/>
    </row>
    <row r="9" spans="1:40" ht="21.95" customHeight="1">
      <c r="A9" s="203"/>
      <c r="B9" s="203"/>
      <c r="C9" s="203"/>
      <c r="D9" s="203"/>
      <c r="E9" s="203"/>
      <c r="F9" s="203"/>
      <c r="G9" s="203"/>
      <c r="H9" s="202" t="s">
        <v>6</v>
      </c>
      <c r="I9" s="202" t="s">
        <v>7</v>
      </c>
      <c r="J9" s="203"/>
      <c r="K9" s="202" t="s">
        <v>6</v>
      </c>
      <c r="L9" s="202" t="s">
        <v>7</v>
      </c>
      <c r="M9" s="203"/>
      <c r="N9" s="202" t="s">
        <v>6</v>
      </c>
      <c r="O9" s="202" t="s">
        <v>7</v>
      </c>
      <c r="P9" s="203"/>
      <c r="Q9" s="202" t="s">
        <v>6</v>
      </c>
      <c r="R9" s="202" t="s">
        <v>7</v>
      </c>
      <c r="S9" s="203"/>
      <c r="T9" s="202" t="s">
        <v>6</v>
      </c>
      <c r="U9" s="202" t="s">
        <v>7</v>
      </c>
      <c r="V9" s="203"/>
      <c r="W9" s="202" t="s">
        <v>6</v>
      </c>
      <c r="X9" s="202" t="s">
        <v>7</v>
      </c>
      <c r="Y9" s="202" t="s">
        <v>28</v>
      </c>
      <c r="Z9" s="199" t="s">
        <v>29</v>
      </c>
      <c r="AA9" s="201"/>
      <c r="AB9" s="202" t="s">
        <v>28</v>
      </c>
      <c r="AC9" s="199" t="s">
        <v>29</v>
      </c>
      <c r="AD9" s="201"/>
      <c r="AE9" s="202" t="s">
        <v>28</v>
      </c>
      <c r="AF9" s="199" t="s">
        <v>29</v>
      </c>
      <c r="AG9" s="201"/>
      <c r="AH9" s="202" t="s">
        <v>28</v>
      </c>
      <c r="AI9" s="199" t="s">
        <v>29</v>
      </c>
      <c r="AJ9" s="201"/>
      <c r="AK9" s="202" t="s">
        <v>28</v>
      </c>
      <c r="AL9" s="199" t="s">
        <v>29</v>
      </c>
      <c r="AM9" s="201"/>
      <c r="AN9" s="203"/>
    </row>
    <row r="10" spans="1:40" ht="30.75" customHeight="1">
      <c r="A10" s="204"/>
      <c r="B10" s="204"/>
      <c r="C10" s="204"/>
      <c r="D10" s="204"/>
      <c r="E10" s="204"/>
      <c r="F10" s="204"/>
      <c r="G10" s="204"/>
      <c r="H10" s="204"/>
      <c r="I10" s="204"/>
      <c r="J10" s="204"/>
      <c r="K10" s="204"/>
      <c r="L10" s="204"/>
      <c r="M10" s="204"/>
      <c r="N10" s="204"/>
      <c r="O10" s="204"/>
      <c r="P10" s="204"/>
      <c r="Q10" s="204"/>
      <c r="R10" s="204"/>
      <c r="S10" s="204"/>
      <c r="T10" s="204"/>
      <c r="U10" s="204"/>
      <c r="V10" s="204"/>
      <c r="W10" s="204"/>
      <c r="X10" s="204"/>
      <c r="Y10" s="204"/>
      <c r="Z10" s="1" t="s">
        <v>6</v>
      </c>
      <c r="AA10" s="1" t="s">
        <v>7</v>
      </c>
      <c r="AB10" s="204"/>
      <c r="AC10" s="1" t="s">
        <v>6</v>
      </c>
      <c r="AD10" s="1" t="s">
        <v>7</v>
      </c>
      <c r="AE10" s="204"/>
      <c r="AF10" s="1" t="s">
        <v>6</v>
      </c>
      <c r="AG10" s="1" t="s">
        <v>7</v>
      </c>
      <c r="AH10" s="204"/>
      <c r="AI10" s="1" t="s">
        <v>6</v>
      </c>
      <c r="AJ10" s="1" t="s">
        <v>7</v>
      </c>
      <c r="AK10" s="204"/>
      <c r="AL10" s="1" t="s">
        <v>6</v>
      </c>
      <c r="AM10" s="1" t="s">
        <v>7</v>
      </c>
      <c r="AN10" s="204"/>
    </row>
    <row r="11" spans="1:40" ht="30" customHeight="1">
      <c r="A11" s="23">
        <v>1</v>
      </c>
      <c r="B11" s="23">
        <v>2</v>
      </c>
      <c r="C11" s="23">
        <v>3</v>
      </c>
      <c r="D11" s="23">
        <v>4</v>
      </c>
      <c r="E11" s="23">
        <v>5</v>
      </c>
      <c r="F11" s="23">
        <v>6</v>
      </c>
      <c r="G11" s="23">
        <v>7</v>
      </c>
      <c r="H11" s="23">
        <v>8</v>
      </c>
      <c r="I11" s="23">
        <v>9</v>
      </c>
      <c r="J11" s="23">
        <v>10</v>
      </c>
      <c r="K11" s="23">
        <v>11</v>
      </c>
      <c r="L11" s="23">
        <v>12</v>
      </c>
      <c r="M11" s="23">
        <v>13</v>
      </c>
      <c r="N11" s="23">
        <v>14</v>
      </c>
      <c r="O11" s="23">
        <v>15</v>
      </c>
      <c r="P11" s="23">
        <v>16</v>
      </c>
      <c r="Q11" s="23">
        <v>17</v>
      </c>
      <c r="R11" s="23">
        <v>18</v>
      </c>
      <c r="S11" s="23">
        <v>19</v>
      </c>
      <c r="T11" s="23">
        <v>20</v>
      </c>
      <c r="U11" s="23">
        <v>21</v>
      </c>
      <c r="V11" s="23">
        <v>22</v>
      </c>
      <c r="W11" s="23">
        <v>23</v>
      </c>
      <c r="X11" s="23">
        <v>24</v>
      </c>
      <c r="Y11" s="23">
        <v>25</v>
      </c>
      <c r="Z11" s="23">
        <v>26</v>
      </c>
      <c r="AA11" s="23">
        <v>27</v>
      </c>
      <c r="AB11" s="23">
        <v>28</v>
      </c>
      <c r="AC11" s="23">
        <v>29</v>
      </c>
      <c r="AD11" s="23">
        <v>30</v>
      </c>
      <c r="AE11" s="23">
        <v>31</v>
      </c>
      <c r="AF11" s="23">
        <v>32</v>
      </c>
      <c r="AG11" s="23">
        <v>33</v>
      </c>
      <c r="AH11" s="23">
        <v>34</v>
      </c>
      <c r="AI11" s="23">
        <v>35</v>
      </c>
      <c r="AJ11" s="23">
        <v>36</v>
      </c>
      <c r="AK11" s="23">
        <v>37</v>
      </c>
      <c r="AL11" s="23">
        <v>38</v>
      </c>
      <c r="AM11" s="23">
        <v>39</v>
      </c>
      <c r="AN11" s="23">
        <v>40</v>
      </c>
    </row>
    <row r="12" spans="1:40" ht="30" customHeight="1">
      <c r="A12" s="24"/>
      <c r="B12" s="24" t="s">
        <v>8</v>
      </c>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row>
    <row r="13" spans="1:40" ht="30" customHeight="1">
      <c r="A13" s="26" t="s">
        <v>20</v>
      </c>
      <c r="B13" s="27" t="s">
        <v>85</v>
      </c>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row>
    <row r="14" spans="1:40" ht="30" customHeight="1">
      <c r="A14" s="24">
        <v>1</v>
      </c>
      <c r="B14" s="25" t="s">
        <v>86</v>
      </c>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row>
    <row r="15" spans="1:40" ht="30" customHeight="1">
      <c r="A15" s="28"/>
      <c r="B15" s="29" t="s">
        <v>5</v>
      </c>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row>
    <row r="16" spans="1:40" ht="30" customHeight="1">
      <c r="A16" s="28" t="s">
        <v>87</v>
      </c>
      <c r="B16" s="29" t="s">
        <v>88</v>
      </c>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row>
    <row r="17" spans="1:40" ht="30" customHeight="1">
      <c r="A17" s="28"/>
      <c r="B17" s="29" t="s">
        <v>17</v>
      </c>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row>
    <row r="18" spans="1:40" ht="30" customHeight="1">
      <c r="A18" s="28" t="s">
        <v>89</v>
      </c>
      <c r="B18" s="29" t="s">
        <v>16</v>
      </c>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row>
    <row r="19" spans="1:40" ht="30" customHeight="1">
      <c r="A19" s="28"/>
      <c r="B19" s="29" t="s">
        <v>10</v>
      </c>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row>
    <row r="20" spans="1:40" ht="30" customHeight="1">
      <c r="A20" s="30" t="s">
        <v>15</v>
      </c>
      <c r="B20" s="29" t="s">
        <v>105</v>
      </c>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row>
    <row r="21" spans="1:40" ht="30" customHeight="1">
      <c r="A21" s="30" t="s">
        <v>15</v>
      </c>
      <c r="B21" s="29" t="s">
        <v>106</v>
      </c>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row>
    <row r="22" spans="1:40" ht="30" customHeight="1">
      <c r="A22" s="30" t="s">
        <v>15</v>
      </c>
      <c r="B22" s="31" t="s">
        <v>107</v>
      </c>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row>
    <row r="23" spans="1:40" ht="30" customHeight="1">
      <c r="A23" s="28" t="s">
        <v>90</v>
      </c>
      <c r="B23" s="29" t="s">
        <v>91</v>
      </c>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row>
    <row r="24" spans="1:40" ht="30" customHeight="1">
      <c r="A24" s="28"/>
      <c r="B24" s="29" t="s">
        <v>17</v>
      </c>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row>
    <row r="25" spans="1:40" ht="30" customHeight="1">
      <c r="A25" s="28" t="s">
        <v>92</v>
      </c>
      <c r="B25" s="29" t="s">
        <v>18</v>
      </c>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row>
    <row r="26" spans="1:40" ht="30" customHeight="1">
      <c r="A26" s="24">
        <v>2</v>
      </c>
      <c r="B26" s="25" t="s">
        <v>12</v>
      </c>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row>
    <row r="27" spans="1:40" ht="30" customHeight="1">
      <c r="A27" s="28" t="s">
        <v>87</v>
      </c>
      <c r="B27" s="29" t="s">
        <v>93</v>
      </c>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row>
    <row r="28" spans="1:40" ht="30" customHeight="1">
      <c r="A28" s="28"/>
      <c r="B28" s="29" t="s">
        <v>5</v>
      </c>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row>
    <row r="29" spans="1:40" ht="30" customHeight="1">
      <c r="A29" s="30" t="s">
        <v>15</v>
      </c>
      <c r="B29" s="29" t="s">
        <v>103</v>
      </c>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row>
    <row r="30" spans="1:40" ht="30" customHeight="1">
      <c r="A30" s="30" t="s">
        <v>15</v>
      </c>
      <c r="B30" s="29" t="s">
        <v>104</v>
      </c>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row>
    <row r="31" spans="1:40" ht="30" customHeight="1">
      <c r="A31" s="28" t="s">
        <v>89</v>
      </c>
      <c r="B31" s="29" t="s">
        <v>94</v>
      </c>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row>
    <row r="32" spans="1:40" ht="30" customHeight="1">
      <c r="A32" s="26" t="s">
        <v>21</v>
      </c>
      <c r="B32" s="27" t="s">
        <v>108</v>
      </c>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row>
    <row r="33" spans="1:40" ht="30" customHeight="1">
      <c r="A33" s="28"/>
      <c r="B33" s="29" t="s">
        <v>5</v>
      </c>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row>
    <row r="34" spans="1:40" ht="30" customHeight="1">
      <c r="A34" s="30" t="s">
        <v>15</v>
      </c>
      <c r="B34" s="29" t="s">
        <v>109</v>
      </c>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row>
    <row r="35" spans="1:40" ht="30" customHeight="1">
      <c r="A35" s="32" t="s">
        <v>15</v>
      </c>
      <c r="B35" s="33" t="s">
        <v>110</v>
      </c>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row>
  </sheetData>
  <mergeCells count="62">
    <mergeCell ref="A3:AN3"/>
    <mergeCell ref="A5:AN5"/>
    <mergeCell ref="A2:AN2"/>
    <mergeCell ref="A1:AN1"/>
    <mergeCell ref="A4:AN4"/>
    <mergeCell ref="C6:C10"/>
    <mergeCell ref="B6:B10"/>
    <mergeCell ref="A6:A10"/>
    <mergeCell ref="W8:X8"/>
    <mergeCell ref="W9:W10"/>
    <mergeCell ref="X9:X10"/>
    <mergeCell ref="M8:M10"/>
    <mergeCell ref="N9:N10"/>
    <mergeCell ref="O9:O10"/>
    <mergeCell ref="F8:F10"/>
    <mergeCell ref="E8:E10"/>
    <mergeCell ref="D7:D10"/>
    <mergeCell ref="V6:AM6"/>
    <mergeCell ref="Q8:R8"/>
    <mergeCell ref="T8:U8"/>
    <mergeCell ref="E7:F7"/>
    <mergeCell ref="AN6:AN10"/>
    <mergeCell ref="U9:U10"/>
    <mergeCell ref="T9:T10"/>
    <mergeCell ref="S8:S10"/>
    <mergeCell ref="P8:P10"/>
    <mergeCell ref="Q9:Q10"/>
    <mergeCell ref="R9:R10"/>
    <mergeCell ref="AH8:AJ8"/>
    <mergeCell ref="AH9:AH10"/>
    <mergeCell ref="AI9:AJ9"/>
    <mergeCell ref="AK8:AM8"/>
    <mergeCell ref="AK9:AK10"/>
    <mergeCell ref="AL9:AM9"/>
    <mergeCell ref="AB8:AD8"/>
    <mergeCell ref="AB9:AB10"/>
    <mergeCell ref="AC9:AD9"/>
    <mergeCell ref="AE8:AG8"/>
    <mergeCell ref="AE9:AE10"/>
    <mergeCell ref="AF9:AG9"/>
    <mergeCell ref="V7:X7"/>
    <mergeCell ref="V8:V10"/>
    <mergeCell ref="Y8:AA8"/>
    <mergeCell ref="Y9:Y10"/>
    <mergeCell ref="Z9:AA9"/>
    <mergeCell ref="Y7:AM7"/>
    <mergeCell ref="G8:G10"/>
    <mergeCell ref="H9:H10"/>
    <mergeCell ref="H8:I8"/>
    <mergeCell ref="K8:L8"/>
    <mergeCell ref="N8:O8"/>
    <mergeCell ref="I9:I10"/>
    <mergeCell ref="J8:J10"/>
    <mergeCell ref="K9:K10"/>
    <mergeCell ref="L9:L10"/>
    <mergeCell ref="S7:U7"/>
    <mergeCell ref="G6:U6"/>
    <mergeCell ref="D6:F6"/>
    <mergeCell ref="G7:I7"/>
    <mergeCell ref="J7:L7"/>
    <mergeCell ref="M7:O7"/>
    <mergeCell ref="P7:R7"/>
  </mergeCells>
  <pageMargins left="0.59055118110236227" right="0.39370078740157483" top="0.74803149606299213" bottom="0.39370078740157483" header="0.31496062992125984" footer="0.31496062992125984"/>
  <pageSetup paperSize="9" scale="48" fitToHeight="0" orientation="landscape" r:id="rId1"/>
  <headerFooter>
    <oddFooter>&amp;R&amp;P/&amp;N</oddFooter>
  </headerFooter>
</worksheet>
</file>

<file path=xl/worksheets/sheet10.xml><?xml version="1.0" encoding="utf-8"?>
<worksheet xmlns="http://schemas.openxmlformats.org/spreadsheetml/2006/main" xmlns:r="http://schemas.openxmlformats.org/officeDocument/2006/relationships">
  <sheetPr>
    <pageSetUpPr fitToPage="1"/>
  </sheetPr>
  <dimension ref="A1:S46"/>
  <sheetViews>
    <sheetView workbookViewId="0">
      <selection activeCell="B14" sqref="B14"/>
    </sheetView>
  </sheetViews>
  <sheetFormatPr defaultRowHeight="12.75"/>
  <cols>
    <col min="1" max="1" width="6.1640625" customWidth="1"/>
    <col min="2" max="2" width="54.6640625" customWidth="1"/>
    <col min="8" max="8" width="10.33203125" customWidth="1"/>
  </cols>
  <sheetData>
    <row r="1" spans="1:19" s="14" customFormat="1" ht="18.75">
      <c r="A1" s="213" t="s">
        <v>189</v>
      </c>
      <c r="B1" s="213"/>
      <c r="C1" s="213"/>
      <c r="D1" s="213"/>
      <c r="E1" s="213"/>
      <c r="F1" s="213"/>
      <c r="G1" s="213"/>
      <c r="H1" s="213"/>
      <c r="I1" s="213"/>
      <c r="J1" s="213"/>
      <c r="K1" s="213"/>
      <c r="L1" s="213"/>
      <c r="M1" s="213"/>
      <c r="N1" s="213"/>
      <c r="O1" s="213"/>
      <c r="P1" s="213"/>
      <c r="Q1" s="213"/>
      <c r="R1" s="213"/>
      <c r="S1" s="213"/>
    </row>
    <row r="2" spans="1:19" s="14" customFormat="1" ht="18.75">
      <c r="A2" s="214" t="s">
        <v>78</v>
      </c>
      <c r="B2" s="214"/>
      <c r="C2" s="214"/>
      <c r="D2" s="214"/>
      <c r="E2" s="214"/>
      <c r="F2" s="214"/>
      <c r="G2" s="214"/>
      <c r="H2" s="214"/>
      <c r="I2" s="214"/>
      <c r="J2" s="214"/>
      <c r="K2" s="214"/>
      <c r="L2" s="214"/>
      <c r="M2" s="214"/>
      <c r="N2" s="214"/>
      <c r="O2" s="214"/>
      <c r="P2" s="214"/>
      <c r="Q2" s="214"/>
      <c r="R2" s="214"/>
      <c r="S2" s="214"/>
    </row>
    <row r="3" spans="1:19" ht="44.25" customHeight="1">
      <c r="A3" s="267" t="s">
        <v>244</v>
      </c>
      <c r="B3" s="267"/>
      <c r="C3" s="267"/>
      <c r="D3" s="267"/>
      <c r="E3" s="267"/>
      <c r="F3" s="267"/>
      <c r="G3" s="267"/>
      <c r="H3" s="267"/>
      <c r="I3" s="267"/>
      <c r="J3" s="267"/>
      <c r="K3" s="267"/>
      <c r="L3" s="267"/>
      <c r="M3" s="267"/>
      <c r="N3" s="267"/>
      <c r="O3" s="267"/>
      <c r="P3" s="267"/>
      <c r="Q3" s="267"/>
      <c r="R3" s="267"/>
      <c r="S3" s="267"/>
    </row>
    <row r="4" spans="1:19" ht="27" customHeight="1">
      <c r="A4" s="269" t="str">
        <f>'Biểu 07'!A4:U4</f>
        <v>(Kèm theo Tờ trình số          /TTr-UBND ngày       /11/2020 của Ủy ban nhân dân huyện Ia H'Drai)</v>
      </c>
      <c r="B4" s="269"/>
      <c r="C4" s="269"/>
      <c r="D4" s="269"/>
      <c r="E4" s="269"/>
      <c r="F4" s="269"/>
      <c r="G4" s="269"/>
      <c r="H4" s="269"/>
      <c r="I4" s="269"/>
      <c r="J4" s="269"/>
      <c r="K4" s="269"/>
      <c r="L4" s="269"/>
      <c r="M4" s="269"/>
      <c r="N4" s="269"/>
      <c r="O4" s="269"/>
      <c r="P4" s="269"/>
      <c r="Q4" s="269"/>
      <c r="R4" s="269"/>
      <c r="S4" s="269"/>
    </row>
    <row r="5" spans="1:19" ht="26.25" customHeight="1">
      <c r="A5" s="268" t="s">
        <v>0</v>
      </c>
      <c r="B5" s="268"/>
      <c r="C5" s="268"/>
      <c r="D5" s="268"/>
      <c r="E5" s="268"/>
      <c r="F5" s="268"/>
      <c r="G5" s="268"/>
      <c r="H5" s="268"/>
      <c r="I5" s="268"/>
      <c r="J5" s="268"/>
      <c r="K5" s="268"/>
      <c r="L5" s="268"/>
      <c r="M5" s="268"/>
      <c r="N5" s="268"/>
      <c r="O5" s="268"/>
      <c r="P5" s="268"/>
      <c r="Q5" s="268"/>
      <c r="R5" s="268"/>
      <c r="S5" s="268"/>
    </row>
    <row r="6" spans="1:19" s="14" customFormat="1" ht="39.75" customHeight="1">
      <c r="A6" s="264" t="s">
        <v>1</v>
      </c>
      <c r="B6" s="264" t="s">
        <v>22</v>
      </c>
      <c r="C6" s="264" t="s">
        <v>23</v>
      </c>
      <c r="D6" s="264" t="s">
        <v>38</v>
      </c>
      <c r="E6" s="264" t="s">
        <v>39</v>
      </c>
      <c r="F6" s="261" t="s">
        <v>24</v>
      </c>
      <c r="G6" s="263"/>
      <c r="H6" s="262"/>
      <c r="I6" s="261" t="s">
        <v>41</v>
      </c>
      <c r="J6" s="262"/>
      <c r="K6" s="261" t="s">
        <v>14</v>
      </c>
      <c r="L6" s="263"/>
      <c r="M6" s="263"/>
      <c r="N6" s="263"/>
      <c r="O6" s="263"/>
      <c r="P6" s="263"/>
      <c r="Q6" s="263"/>
      <c r="R6" s="262"/>
      <c r="S6" s="264" t="s">
        <v>3</v>
      </c>
    </row>
    <row r="7" spans="1:19" s="14" customFormat="1" ht="24.95" customHeight="1">
      <c r="A7" s="265"/>
      <c r="B7" s="265"/>
      <c r="C7" s="265"/>
      <c r="D7" s="265"/>
      <c r="E7" s="265"/>
      <c r="F7" s="264" t="s">
        <v>25</v>
      </c>
      <c r="G7" s="261" t="s">
        <v>26</v>
      </c>
      <c r="H7" s="263"/>
      <c r="I7" s="264" t="s">
        <v>27</v>
      </c>
      <c r="J7" s="264" t="s">
        <v>70</v>
      </c>
      <c r="K7" s="261" t="s">
        <v>42</v>
      </c>
      <c r="L7" s="263"/>
      <c r="M7" s="263"/>
      <c r="N7" s="262"/>
      <c r="O7" s="261" t="s">
        <v>43</v>
      </c>
      <c r="P7" s="263"/>
      <c r="Q7" s="263"/>
      <c r="R7" s="262"/>
      <c r="S7" s="265"/>
    </row>
    <row r="8" spans="1:19" s="14" customFormat="1" ht="24.95" customHeight="1">
      <c r="A8" s="265"/>
      <c r="B8" s="265"/>
      <c r="C8" s="265"/>
      <c r="D8" s="265"/>
      <c r="E8" s="265"/>
      <c r="F8" s="265"/>
      <c r="G8" s="264" t="s">
        <v>27</v>
      </c>
      <c r="H8" s="264" t="s">
        <v>70</v>
      </c>
      <c r="I8" s="265"/>
      <c r="J8" s="265"/>
      <c r="K8" s="264" t="s">
        <v>27</v>
      </c>
      <c r="L8" s="261" t="s">
        <v>71</v>
      </c>
      <c r="M8" s="263"/>
      <c r="N8" s="262"/>
      <c r="O8" s="264" t="s">
        <v>27</v>
      </c>
      <c r="P8" s="261" t="s">
        <v>71</v>
      </c>
      <c r="Q8" s="263"/>
      <c r="R8" s="262"/>
      <c r="S8" s="265"/>
    </row>
    <row r="9" spans="1:19" s="14" customFormat="1" ht="24.95" customHeight="1">
      <c r="A9" s="265"/>
      <c r="B9" s="265"/>
      <c r="C9" s="265"/>
      <c r="D9" s="265"/>
      <c r="E9" s="265"/>
      <c r="F9" s="265"/>
      <c r="G9" s="265"/>
      <c r="H9" s="265"/>
      <c r="I9" s="265"/>
      <c r="J9" s="265"/>
      <c r="K9" s="265"/>
      <c r="L9" s="264" t="s">
        <v>28</v>
      </c>
      <c r="M9" s="261" t="s">
        <v>29</v>
      </c>
      <c r="N9" s="262"/>
      <c r="O9" s="265"/>
      <c r="P9" s="264" t="s">
        <v>28</v>
      </c>
      <c r="Q9" s="261" t="s">
        <v>29</v>
      </c>
      <c r="R9" s="262"/>
      <c r="S9" s="265"/>
    </row>
    <row r="10" spans="1:19" s="14" customFormat="1" ht="64.5" customHeight="1">
      <c r="A10" s="266"/>
      <c r="B10" s="266"/>
      <c r="C10" s="266"/>
      <c r="D10" s="266"/>
      <c r="E10" s="266"/>
      <c r="F10" s="266"/>
      <c r="G10" s="266"/>
      <c r="H10" s="266"/>
      <c r="I10" s="266"/>
      <c r="J10" s="266"/>
      <c r="K10" s="266"/>
      <c r="L10" s="266"/>
      <c r="M10" s="108" t="s">
        <v>30</v>
      </c>
      <c r="N10" s="108" t="s">
        <v>243</v>
      </c>
      <c r="O10" s="266"/>
      <c r="P10" s="266"/>
      <c r="Q10" s="108" t="s">
        <v>30</v>
      </c>
      <c r="R10" s="108" t="s">
        <v>45</v>
      </c>
      <c r="S10" s="266"/>
    </row>
    <row r="11" spans="1:19" s="14" customFormat="1" ht="24.95" customHeight="1">
      <c r="A11" s="109">
        <v>1</v>
      </c>
      <c r="B11" s="109">
        <v>2</v>
      </c>
      <c r="C11" s="109">
        <v>3</v>
      </c>
      <c r="D11" s="109">
        <v>4</v>
      </c>
      <c r="E11" s="109">
        <v>5</v>
      </c>
      <c r="F11" s="109">
        <v>6</v>
      </c>
      <c r="G11" s="109">
        <v>7</v>
      </c>
      <c r="H11" s="109">
        <v>8</v>
      </c>
      <c r="I11" s="109">
        <v>9</v>
      </c>
      <c r="J11" s="109">
        <v>10</v>
      </c>
      <c r="K11" s="109">
        <v>11</v>
      </c>
      <c r="L11" s="109">
        <v>12</v>
      </c>
      <c r="M11" s="109">
        <v>13</v>
      </c>
      <c r="N11" s="109">
        <v>14</v>
      </c>
      <c r="O11" s="109">
        <v>15</v>
      </c>
      <c r="P11" s="109">
        <v>16</v>
      </c>
      <c r="Q11" s="109">
        <v>17</v>
      </c>
      <c r="R11" s="109">
        <v>18</v>
      </c>
      <c r="S11" s="109">
        <v>19</v>
      </c>
    </row>
    <row r="12" spans="1:19" ht="21.95" customHeight="1">
      <c r="A12" s="3"/>
      <c r="B12" s="6" t="s">
        <v>8</v>
      </c>
      <c r="C12" s="4"/>
      <c r="D12" s="4"/>
      <c r="E12" s="4"/>
      <c r="F12" s="4"/>
      <c r="G12" s="4"/>
      <c r="H12" s="4"/>
      <c r="I12" s="4"/>
      <c r="J12" s="4"/>
      <c r="K12" s="4"/>
      <c r="L12" s="4"/>
      <c r="M12" s="4"/>
      <c r="N12" s="4"/>
      <c r="O12" s="4"/>
      <c r="P12" s="4"/>
      <c r="Q12" s="4"/>
      <c r="R12" s="4"/>
      <c r="S12" s="4"/>
    </row>
    <row r="13" spans="1:19" s="14" customFormat="1" ht="21.95" customHeight="1">
      <c r="A13" s="19" t="s">
        <v>66</v>
      </c>
      <c r="B13" s="19" t="s">
        <v>190</v>
      </c>
      <c r="C13" s="20"/>
      <c r="D13" s="20"/>
      <c r="E13" s="20"/>
      <c r="F13" s="20"/>
      <c r="G13" s="20"/>
      <c r="H13" s="20"/>
      <c r="I13" s="20"/>
      <c r="J13" s="20"/>
      <c r="K13" s="20"/>
      <c r="L13" s="20"/>
      <c r="M13" s="20"/>
      <c r="N13" s="20"/>
      <c r="O13" s="20"/>
      <c r="P13" s="20"/>
      <c r="Q13" s="20"/>
      <c r="R13" s="20"/>
      <c r="S13" s="20"/>
    </row>
    <row r="14" spans="1:19" ht="21.95" customHeight="1">
      <c r="A14" s="15" t="s">
        <v>20</v>
      </c>
      <c r="B14" s="15" t="s">
        <v>46</v>
      </c>
      <c r="C14" s="16"/>
      <c r="D14" s="16"/>
      <c r="E14" s="16"/>
      <c r="F14" s="16"/>
      <c r="G14" s="16"/>
      <c r="H14" s="16"/>
      <c r="I14" s="16"/>
      <c r="J14" s="16"/>
      <c r="K14" s="16"/>
      <c r="L14" s="16"/>
      <c r="M14" s="16"/>
      <c r="N14" s="16"/>
      <c r="O14" s="16"/>
      <c r="P14" s="16"/>
      <c r="Q14" s="16"/>
      <c r="R14" s="16"/>
      <c r="S14" s="16"/>
    </row>
    <row r="15" spans="1:19" ht="21.95" customHeight="1">
      <c r="A15" s="5">
        <v>1</v>
      </c>
      <c r="B15" s="4" t="s">
        <v>33</v>
      </c>
      <c r="C15" s="4"/>
      <c r="D15" s="4"/>
      <c r="E15" s="4"/>
      <c r="F15" s="4"/>
      <c r="G15" s="4"/>
      <c r="H15" s="4"/>
      <c r="I15" s="4"/>
      <c r="J15" s="4"/>
      <c r="K15" s="4"/>
      <c r="L15" s="4"/>
      <c r="M15" s="4"/>
      <c r="N15" s="4"/>
      <c r="O15" s="4"/>
      <c r="P15" s="4"/>
      <c r="Q15" s="4"/>
      <c r="R15" s="4"/>
      <c r="S15" s="4"/>
    </row>
    <row r="16" spans="1:19" ht="21.95" customHeight="1">
      <c r="A16" s="5">
        <v>2</v>
      </c>
      <c r="B16" s="4" t="s">
        <v>33</v>
      </c>
      <c r="C16" s="4"/>
      <c r="D16" s="4"/>
      <c r="E16" s="4"/>
      <c r="F16" s="4"/>
      <c r="G16" s="4"/>
      <c r="H16" s="4"/>
      <c r="I16" s="4"/>
      <c r="J16" s="4"/>
      <c r="K16" s="4"/>
      <c r="L16" s="4"/>
      <c r="M16" s="4"/>
      <c r="N16" s="4"/>
      <c r="O16" s="4"/>
      <c r="P16" s="4"/>
      <c r="Q16" s="4"/>
      <c r="R16" s="4"/>
      <c r="S16" s="4"/>
    </row>
    <row r="17" spans="1:19" ht="21.95" customHeight="1">
      <c r="A17" s="3" t="s">
        <v>34</v>
      </c>
      <c r="B17" s="4" t="s">
        <v>35</v>
      </c>
      <c r="C17" s="4"/>
      <c r="D17" s="4"/>
      <c r="E17" s="4"/>
      <c r="F17" s="4"/>
      <c r="G17" s="4"/>
      <c r="H17" s="4"/>
      <c r="I17" s="4"/>
      <c r="J17" s="4"/>
      <c r="K17" s="4"/>
      <c r="L17" s="4"/>
      <c r="M17" s="4"/>
      <c r="N17" s="4"/>
      <c r="O17" s="4"/>
      <c r="P17" s="4"/>
      <c r="Q17" s="4"/>
      <c r="R17" s="4"/>
      <c r="S17" s="4"/>
    </row>
    <row r="18" spans="1:19" ht="27.95" customHeight="1">
      <c r="A18" s="15" t="s">
        <v>21</v>
      </c>
      <c r="B18" s="15" t="s">
        <v>57</v>
      </c>
      <c r="C18" s="16"/>
      <c r="D18" s="16"/>
      <c r="E18" s="16"/>
      <c r="F18" s="16"/>
      <c r="G18" s="16"/>
      <c r="H18" s="16"/>
      <c r="I18" s="16"/>
      <c r="J18" s="16"/>
      <c r="K18" s="16"/>
      <c r="L18" s="16"/>
      <c r="M18" s="16"/>
      <c r="N18" s="16"/>
      <c r="O18" s="16"/>
      <c r="P18" s="16"/>
      <c r="Q18" s="16"/>
      <c r="R18" s="16"/>
      <c r="S18" s="16"/>
    </row>
    <row r="19" spans="1:19" ht="27.95" customHeight="1">
      <c r="A19" s="17" t="s">
        <v>32</v>
      </c>
      <c r="B19" s="18" t="s">
        <v>49</v>
      </c>
      <c r="C19" s="18"/>
      <c r="D19" s="18"/>
      <c r="E19" s="18"/>
      <c r="F19" s="18"/>
      <c r="G19" s="18"/>
      <c r="H19" s="18"/>
      <c r="I19" s="18"/>
      <c r="J19" s="18"/>
      <c r="K19" s="18"/>
      <c r="L19" s="18"/>
      <c r="M19" s="18"/>
      <c r="N19" s="18"/>
      <c r="O19" s="18"/>
      <c r="P19" s="18"/>
      <c r="Q19" s="18"/>
      <c r="R19" s="18"/>
      <c r="S19" s="18"/>
    </row>
    <row r="20" spans="1:19" ht="27.95" customHeight="1">
      <c r="A20" s="10" t="s">
        <v>9</v>
      </c>
      <c r="B20" s="11" t="s">
        <v>50</v>
      </c>
      <c r="C20" s="11"/>
      <c r="D20" s="11"/>
      <c r="E20" s="11"/>
      <c r="F20" s="11"/>
      <c r="G20" s="11"/>
      <c r="H20" s="11"/>
      <c r="I20" s="11"/>
      <c r="J20" s="11"/>
      <c r="K20" s="11"/>
      <c r="L20" s="11"/>
      <c r="M20" s="11"/>
      <c r="N20" s="11"/>
      <c r="O20" s="11"/>
      <c r="P20" s="11"/>
      <c r="Q20" s="11"/>
      <c r="R20" s="11"/>
      <c r="S20" s="11"/>
    </row>
    <row r="21" spans="1:19" ht="21.95" customHeight="1">
      <c r="A21" s="3">
        <v>1</v>
      </c>
      <c r="B21" s="4" t="s">
        <v>33</v>
      </c>
      <c r="C21" s="4"/>
      <c r="D21" s="4"/>
      <c r="E21" s="4"/>
      <c r="F21" s="4"/>
      <c r="G21" s="4"/>
      <c r="H21" s="4"/>
      <c r="I21" s="4"/>
      <c r="J21" s="4"/>
      <c r="K21" s="4"/>
      <c r="L21" s="4"/>
      <c r="M21" s="4"/>
      <c r="N21" s="4"/>
      <c r="O21" s="4"/>
      <c r="P21" s="4"/>
      <c r="Q21" s="4"/>
      <c r="R21" s="4"/>
      <c r="S21" s="4"/>
    </row>
    <row r="22" spans="1:19" ht="21.95" customHeight="1">
      <c r="A22" s="3" t="s">
        <v>34</v>
      </c>
      <c r="B22" s="4" t="s">
        <v>35</v>
      </c>
      <c r="C22" s="4"/>
      <c r="D22" s="4"/>
      <c r="E22" s="4"/>
      <c r="F22" s="4"/>
      <c r="G22" s="4"/>
      <c r="H22" s="4"/>
      <c r="I22" s="4"/>
      <c r="J22" s="4"/>
      <c r="K22" s="4"/>
      <c r="L22" s="4"/>
      <c r="M22" s="4"/>
      <c r="N22" s="4"/>
      <c r="O22" s="4"/>
      <c r="P22" s="4"/>
      <c r="Q22" s="4"/>
      <c r="R22" s="4"/>
      <c r="S22" s="4"/>
    </row>
    <row r="23" spans="1:19" ht="27.95" customHeight="1">
      <c r="A23" s="10" t="s">
        <v>11</v>
      </c>
      <c r="B23" s="11" t="s">
        <v>51</v>
      </c>
      <c r="C23" s="11"/>
      <c r="D23" s="11"/>
      <c r="E23" s="11"/>
      <c r="F23" s="11"/>
      <c r="G23" s="11"/>
      <c r="H23" s="11"/>
      <c r="I23" s="11"/>
      <c r="J23" s="11"/>
      <c r="K23" s="11"/>
      <c r="L23" s="11"/>
      <c r="M23" s="11"/>
      <c r="N23" s="11"/>
      <c r="O23" s="11"/>
      <c r="P23" s="11"/>
      <c r="Q23" s="11"/>
      <c r="R23" s="11"/>
      <c r="S23" s="11"/>
    </row>
    <row r="24" spans="1:19" ht="27.95" customHeight="1">
      <c r="A24" s="6" t="s">
        <v>61</v>
      </c>
      <c r="B24" s="9" t="s">
        <v>60</v>
      </c>
      <c r="C24" s="4"/>
      <c r="D24" s="4"/>
      <c r="E24" s="4"/>
      <c r="F24" s="4"/>
      <c r="G24" s="4"/>
      <c r="H24" s="4"/>
      <c r="I24" s="4"/>
      <c r="J24" s="4"/>
      <c r="K24" s="4"/>
      <c r="L24" s="4"/>
      <c r="M24" s="4"/>
      <c r="N24" s="4"/>
      <c r="O24" s="4"/>
      <c r="P24" s="4"/>
      <c r="Q24" s="4"/>
      <c r="R24" s="4"/>
      <c r="S24" s="4"/>
    </row>
    <row r="25" spans="1:19" ht="27.95" customHeight="1">
      <c r="A25" s="3">
        <v>1</v>
      </c>
      <c r="B25" s="4" t="s">
        <v>33</v>
      </c>
      <c r="C25" s="4"/>
      <c r="D25" s="4"/>
      <c r="E25" s="4"/>
      <c r="F25" s="4"/>
      <c r="G25" s="4"/>
      <c r="H25" s="4"/>
      <c r="I25" s="4"/>
      <c r="J25" s="4"/>
      <c r="K25" s="4"/>
      <c r="L25" s="4"/>
      <c r="M25" s="4"/>
      <c r="N25" s="4"/>
      <c r="O25" s="4"/>
      <c r="P25" s="4"/>
      <c r="Q25" s="4"/>
      <c r="R25" s="4"/>
      <c r="S25" s="4"/>
    </row>
    <row r="26" spans="1:19" ht="27.95" customHeight="1">
      <c r="A26" s="3" t="s">
        <v>34</v>
      </c>
      <c r="B26" s="4" t="s">
        <v>35</v>
      </c>
      <c r="C26" s="4"/>
      <c r="D26" s="4"/>
      <c r="E26" s="4"/>
      <c r="F26" s="4"/>
      <c r="G26" s="4"/>
      <c r="H26" s="4"/>
      <c r="I26" s="4"/>
      <c r="J26" s="4"/>
      <c r="K26" s="4"/>
      <c r="L26" s="4"/>
      <c r="M26" s="4"/>
      <c r="N26" s="4"/>
      <c r="O26" s="4"/>
      <c r="P26" s="4"/>
      <c r="Q26" s="4"/>
      <c r="R26" s="4"/>
      <c r="S26" s="4"/>
    </row>
    <row r="27" spans="1:19" ht="27.95" customHeight="1">
      <c r="A27" s="6" t="s">
        <v>62</v>
      </c>
      <c r="B27" s="9" t="s">
        <v>63</v>
      </c>
      <c r="C27" s="4"/>
      <c r="D27" s="4"/>
      <c r="E27" s="4"/>
      <c r="F27" s="4"/>
      <c r="G27" s="4"/>
      <c r="H27" s="4"/>
      <c r="I27" s="4"/>
      <c r="J27" s="4"/>
      <c r="K27" s="4"/>
      <c r="L27" s="4"/>
      <c r="M27" s="4"/>
      <c r="N27" s="4"/>
      <c r="O27" s="4"/>
      <c r="P27" s="4"/>
      <c r="Q27" s="4"/>
      <c r="R27" s="4"/>
      <c r="S27" s="4"/>
    </row>
    <row r="28" spans="1:19" ht="27.95" customHeight="1">
      <c r="A28" s="3">
        <v>1</v>
      </c>
      <c r="B28" s="4" t="s">
        <v>33</v>
      </c>
      <c r="C28" s="4"/>
      <c r="D28" s="4"/>
      <c r="E28" s="4"/>
      <c r="F28" s="4"/>
      <c r="G28" s="4"/>
      <c r="H28" s="4"/>
      <c r="I28" s="4"/>
      <c r="J28" s="4"/>
      <c r="K28" s="4"/>
      <c r="L28" s="4"/>
      <c r="M28" s="4"/>
      <c r="N28" s="4"/>
      <c r="O28" s="4"/>
      <c r="P28" s="4"/>
      <c r="Q28" s="4"/>
      <c r="R28" s="4"/>
      <c r="S28" s="4"/>
    </row>
    <row r="29" spans="1:19" ht="27.95" customHeight="1">
      <c r="A29" s="3" t="s">
        <v>34</v>
      </c>
      <c r="B29" s="4" t="s">
        <v>35</v>
      </c>
      <c r="C29" s="4"/>
      <c r="D29" s="4"/>
      <c r="E29" s="4"/>
      <c r="F29" s="4"/>
      <c r="G29" s="4"/>
      <c r="H29" s="4"/>
      <c r="I29" s="4"/>
      <c r="J29" s="4"/>
      <c r="K29" s="4"/>
      <c r="L29" s="4"/>
      <c r="M29" s="4"/>
      <c r="N29" s="4"/>
      <c r="O29" s="4"/>
      <c r="P29" s="4"/>
      <c r="Q29" s="4"/>
      <c r="R29" s="4"/>
      <c r="S29" s="4"/>
    </row>
    <row r="30" spans="1:19" ht="27.95" customHeight="1">
      <c r="A30" s="10" t="s">
        <v>37</v>
      </c>
      <c r="B30" s="12" t="s">
        <v>52</v>
      </c>
      <c r="C30" s="11"/>
      <c r="D30" s="11"/>
      <c r="E30" s="11"/>
      <c r="F30" s="11"/>
      <c r="G30" s="11"/>
      <c r="H30" s="11"/>
      <c r="I30" s="11"/>
      <c r="J30" s="11"/>
      <c r="K30" s="11"/>
      <c r="L30" s="11"/>
      <c r="M30" s="11"/>
      <c r="N30" s="11"/>
      <c r="O30" s="11"/>
      <c r="P30" s="11"/>
      <c r="Q30" s="11"/>
      <c r="R30" s="11"/>
      <c r="S30" s="11"/>
    </row>
    <row r="31" spans="1:19" ht="27.95" customHeight="1">
      <c r="A31" s="6" t="s">
        <v>64</v>
      </c>
      <c r="B31" s="9" t="s">
        <v>59</v>
      </c>
      <c r="C31" s="4"/>
      <c r="D31" s="4"/>
      <c r="E31" s="4"/>
      <c r="F31" s="4"/>
      <c r="G31" s="4"/>
      <c r="H31" s="4"/>
      <c r="I31" s="4"/>
      <c r="J31" s="4"/>
      <c r="K31" s="4"/>
      <c r="L31" s="4"/>
      <c r="M31" s="4"/>
      <c r="N31" s="4"/>
      <c r="O31" s="4"/>
      <c r="P31" s="4"/>
      <c r="Q31" s="4"/>
      <c r="R31" s="4"/>
      <c r="S31" s="4"/>
    </row>
    <row r="32" spans="1:19" ht="21.95" customHeight="1">
      <c r="A32" s="3">
        <v>1</v>
      </c>
      <c r="B32" s="4" t="s">
        <v>33</v>
      </c>
      <c r="C32" s="4"/>
      <c r="D32" s="4"/>
      <c r="E32" s="4"/>
      <c r="F32" s="4"/>
      <c r="G32" s="4"/>
      <c r="H32" s="4"/>
      <c r="I32" s="4"/>
      <c r="J32" s="4"/>
      <c r="K32" s="4"/>
      <c r="L32" s="4"/>
      <c r="M32" s="4"/>
      <c r="N32" s="4"/>
      <c r="O32" s="4"/>
      <c r="P32" s="4"/>
      <c r="Q32" s="4"/>
      <c r="R32" s="4"/>
      <c r="S32" s="4"/>
    </row>
    <row r="33" spans="1:19" ht="21.95" customHeight="1">
      <c r="A33" s="3" t="s">
        <v>34</v>
      </c>
      <c r="B33" s="4" t="s">
        <v>35</v>
      </c>
      <c r="C33" s="4"/>
      <c r="D33" s="4"/>
      <c r="E33" s="4"/>
      <c r="F33" s="4"/>
      <c r="G33" s="4"/>
      <c r="H33" s="4"/>
      <c r="I33" s="4"/>
      <c r="J33" s="4"/>
      <c r="K33" s="4"/>
      <c r="L33" s="4"/>
      <c r="M33" s="4"/>
      <c r="N33" s="4"/>
      <c r="O33" s="4"/>
      <c r="P33" s="4"/>
      <c r="Q33" s="4"/>
      <c r="R33" s="4"/>
      <c r="S33" s="4"/>
    </row>
    <row r="34" spans="1:19" ht="21.95" customHeight="1">
      <c r="A34" s="6" t="s">
        <v>65</v>
      </c>
      <c r="B34" s="9" t="s">
        <v>58</v>
      </c>
      <c r="C34" s="4"/>
      <c r="D34" s="4"/>
      <c r="E34" s="4"/>
      <c r="F34" s="4"/>
      <c r="G34" s="4"/>
      <c r="H34" s="4"/>
      <c r="I34" s="4"/>
      <c r="J34" s="4"/>
      <c r="K34" s="4"/>
      <c r="L34" s="4"/>
      <c r="M34" s="4"/>
      <c r="N34" s="4"/>
      <c r="O34" s="4"/>
      <c r="P34" s="4"/>
      <c r="Q34" s="4"/>
      <c r="R34" s="4"/>
      <c r="S34" s="4"/>
    </row>
    <row r="35" spans="1:19" ht="21.95" customHeight="1">
      <c r="A35" s="3">
        <v>1</v>
      </c>
      <c r="B35" s="4" t="s">
        <v>33</v>
      </c>
      <c r="C35" s="4"/>
      <c r="D35" s="4"/>
      <c r="E35" s="4"/>
      <c r="F35" s="4"/>
      <c r="G35" s="4"/>
      <c r="H35" s="4"/>
      <c r="I35" s="4"/>
      <c r="J35" s="4"/>
      <c r="K35" s="4"/>
      <c r="L35" s="4"/>
      <c r="M35" s="4"/>
      <c r="N35" s="4"/>
      <c r="O35" s="4"/>
      <c r="P35" s="4"/>
      <c r="Q35" s="4"/>
      <c r="R35" s="4"/>
      <c r="S35" s="4"/>
    </row>
    <row r="36" spans="1:19" ht="21.95" customHeight="1">
      <c r="A36" s="3" t="s">
        <v>34</v>
      </c>
      <c r="B36" s="4" t="s">
        <v>35</v>
      </c>
      <c r="C36" s="4"/>
      <c r="D36" s="4"/>
      <c r="E36" s="4"/>
      <c r="F36" s="4"/>
      <c r="G36" s="4"/>
      <c r="H36" s="4"/>
      <c r="I36" s="4"/>
      <c r="J36" s="4"/>
      <c r="K36" s="4"/>
      <c r="L36" s="4"/>
      <c r="M36" s="4"/>
      <c r="N36" s="4"/>
      <c r="O36" s="4"/>
      <c r="P36" s="4"/>
      <c r="Q36" s="4"/>
      <c r="R36" s="4"/>
      <c r="S36" s="4"/>
    </row>
    <row r="37" spans="1:19" ht="27.95" customHeight="1">
      <c r="A37" s="17" t="s">
        <v>48</v>
      </c>
      <c r="B37" s="18" t="s">
        <v>54</v>
      </c>
      <c r="C37" s="18"/>
      <c r="D37" s="18"/>
      <c r="E37" s="18"/>
      <c r="F37" s="18"/>
      <c r="G37" s="18"/>
      <c r="H37" s="18"/>
      <c r="I37" s="18"/>
      <c r="J37" s="18"/>
      <c r="K37" s="18"/>
      <c r="L37" s="18"/>
      <c r="M37" s="18"/>
      <c r="N37" s="18"/>
      <c r="O37" s="18"/>
      <c r="P37" s="18"/>
      <c r="Q37" s="18"/>
      <c r="R37" s="18"/>
      <c r="S37" s="18"/>
    </row>
    <row r="38" spans="1:19" ht="21.95" customHeight="1">
      <c r="A38" s="3">
        <v>1</v>
      </c>
      <c r="B38" s="4" t="s">
        <v>33</v>
      </c>
      <c r="C38" s="4"/>
      <c r="D38" s="4"/>
      <c r="E38" s="4"/>
      <c r="F38" s="4"/>
      <c r="G38" s="4"/>
      <c r="H38" s="4"/>
      <c r="I38" s="4"/>
      <c r="J38" s="4"/>
      <c r="K38" s="4"/>
      <c r="L38" s="4"/>
      <c r="M38" s="4"/>
      <c r="N38" s="4"/>
      <c r="O38" s="4"/>
      <c r="P38" s="4"/>
      <c r="Q38" s="4"/>
      <c r="R38" s="4"/>
      <c r="S38" s="4"/>
    </row>
    <row r="39" spans="1:19" ht="21.95" customHeight="1">
      <c r="A39" s="3" t="s">
        <v>34</v>
      </c>
      <c r="B39" s="4" t="s">
        <v>53</v>
      </c>
      <c r="C39" s="4"/>
      <c r="D39" s="4"/>
      <c r="E39" s="4"/>
      <c r="F39" s="4"/>
      <c r="G39" s="4"/>
      <c r="H39" s="4"/>
      <c r="I39" s="4"/>
      <c r="J39" s="4"/>
      <c r="K39" s="4"/>
      <c r="L39" s="4"/>
      <c r="M39" s="4"/>
      <c r="N39" s="4"/>
      <c r="O39" s="4"/>
      <c r="P39" s="4"/>
      <c r="Q39" s="4"/>
      <c r="R39" s="4"/>
      <c r="S39" s="4"/>
    </row>
    <row r="40" spans="1:19" s="14" customFormat="1" ht="21.95" customHeight="1">
      <c r="A40" s="19" t="s">
        <v>74</v>
      </c>
      <c r="B40" s="19" t="s">
        <v>191</v>
      </c>
      <c r="C40" s="20"/>
      <c r="D40" s="20"/>
      <c r="E40" s="20"/>
      <c r="F40" s="20"/>
      <c r="G40" s="20"/>
      <c r="H40" s="20"/>
      <c r="I40" s="20"/>
      <c r="J40" s="20"/>
      <c r="K40" s="20"/>
      <c r="L40" s="20"/>
      <c r="M40" s="20"/>
      <c r="N40" s="20"/>
      <c r="O40" s="20"/>
      <c r="P40" s="20"/>
      <c r="Q40" s="20"/>
      <c r="R40" s="20"/>
      <c r="S40" s="20"/>
    </row>
    <row r="41" spans="1:19" ht="21.95" customHeight="1">
      <c r="A41" s="21"/>
      <c r="B41" s="22" t="s">
        <v>73</v>
      </c>
      <c r="C41" s="22"/>
      <c r="D41" s="22"/>
      <c r="E41" s="22"/>
      <c r="F41" s="22"/>
      <c r="G41" s="22"/>
      <c r="H41" s="22"/>
      <c r="I41" s="22"/>
      <c r="J41" s="22"/>
      <c r="K41" s="22"/>
      <c r="L41" s="22"/>
      <c r="M41" s="22"/>
      <c r="N41" s="22"/>
      <c r="O41" s="22"/>
      <c r="P41" s="22"/>
      <c r="Q41" s="22"/>
      <c r="R41" s="22"/>
      <c r="S41" s="22"/>
    </row>
    <row r="42" spans="1:19" s="14" customFormat="1" ht="21.95" customHeight="1">
      <c r="A42" s="92" t="s">
        <v>34</v>
      </c>
      <c r="B42" s="92" t="s">
        <v>34</v>
      </c>
      <c r="C42" s="93"/>
      <c r="D42" s="93"/>
      <c r="E42" s="93"/>
      <c r="F42" s="93"/>
      <c r="G42" s="93"/>
      <c r="H42" s="93"/>
      <c r="I42" s="93"/>
      <c r="J42" s="93"/>
      <c r="K42" s="93"/>
      <c r="L42" s="93"/>
      <c r="M42" s="93"/>
      <c r="N42" s="93"/>
      <c r="O42" s="93"/>
      <c r="P42" s="93"/>
      <c r="Q42" s="93"/>
      <c r="R42" s="93"/>
      <c r="S42" s="93"/>
    </row>
    <row r="44" spans="1:19">
      <c r="B44" t="s">
        <v>13</v>
      </c>
    </row>
    <row r="45" spans="1:19">
      <c r="B45" s="8" t="s">
        <v>55</v>
      </c>
    </row>
    <row r="46" spans="1:19">
      <c r="B46" t="s">
        <v>56</v>
      </c>
    </row>
  </sheetData>
  <mergeCells count="30">
    <mergeCell ref="A1:S1"/>
    <mergeCell ref="A3:S3"/>
    <mergeCell ref="A5:S5"/>
    <mergeCell ref="A6:A10"/>
    <mergeCell ref="B6:B10"/>
    <mergeCell ref="C6:C10"/>
    <mergeCell ref="D6:D10"/>
    <mergeCell ref="E6:E10"/>
    <mergeCell ref="F6:H6"/>
    <mergeCell ref="I7:I10"/>
    <mergeCell ref="J7:J10"/>
    <mergeCell ref="K7:N7"/>
    <mergeCell ref="O7:R7"/>
    <mergeCell ref="G8:G10"/>
    <mergeCell ref="A2:S2"/>
    <mergeCell ref="A4:S4"/>
    <mergeCell ref="I6:J6"/>
    <mergeCell ref="K6:R6"/>
    <mergeCell ref="S6:S10"/>
    <mergeCell ref="F7:F10"/>
    <mergeCell ref="G7:H7"/>
    <mergeCell ref="H8:H10"/>
    <mergeCell ref="K8:K10"/>
    <mergeCell ref="L8:N8"/>
    <mergeCell ref="O8:O10"/>
    <mergeCell ref="P8:R8"/>
    <mergeCell ref="L9:L10"/>
    <mergeCell ref="M9:N9"/>
    <mergeCell ref="P9:P10"/>
    <mergeCell ref="Q9:R9"/>
  </mergeCells>
  <pageMargins left="0.59055118110236227" right="0.39370078740157483" top="0.78740157480314965" bottom="0.39370078740157483" header="0.31496062992125984" footer="0.31496062992125984"/>
  <pageSetup paperSize="9" scale="76" fitToHeight="0" orientation="landscape" r:id="rId1"/>
  <headerFooter>
    <oddFooter>&amp;R&amp;P/&amp;N</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BC183"/>
  <sheetViews>
    <sheetView zoomScale="60" zoomScaleNormal="60" workbookViewId="0">
      <pane xSplit="2" ySplit="11" topLeftCell="C77" activePane="bottomRight" state="frozen"/>
      <selection pane="topRight" activeCell="C1" sqref="C1"/>
      <selection pane="bottomLeft" activeCell="A12" sqref="A12"/>
      <selection pane="bottomRight" activeCell="Z79" sqref="Z79"/>
    </sheetView>
  </sheetViews>
  <sheetFormatPr defaultRowHeight="15.75"/>
  <cols>
    <col min="1" max="1" width="5" style="110" customWidth="1"/>
    <col min="2" max="2" width="44.33203125" style="110" customWidth="1"/>
    <col min="3" max="3" width="16" style="110" customWidth="1"/>
    <col min="4" max="4" width="9.33203125" style="110"/>
    <col min="5" max="5" width="9.83203125" style="110" customWidth="1"/>
    <col min="6" max="6" width="16.1640625" style="110" customWidth="1"/>
    <col min="7" max="7" width="11" style="110" customWidth="1"/>
    <col min="8" max="8" width="12.5" style="110" customWidth="1"/>
    <col min="9" max="10" width="7.83203125" style="110" customWidth="1"/>
    <col min="11" max="12" width="10.5" style="110" customWidth="1"/>
    <col min="13" max="14" width="7.83203125" style="110" customWidth="1"/>
    <col min="15" max="15" width="11.5" style="110" customWidth="1"/>
    <col min="16" max="16" width="11.6640625" style="110" customWidth="1"/>
    <col min="17" max="18" width="7.83203125" style="110" customWidth="1"/>
    <col min="19" max="20" width="11.5" style="110" customWidth="1"/>
    <col min="21" max="22" width="12.33203125" style="110" customWidth="1"/>
    <col min="23" max="55" width="7.83203125" style="110" customWidth="1"/>
    <col min="56" max="16384" width="9.33203125" style="110"/>
  </cols>
  <sheetData>
    <row r="1" spans="1:55">
      <c r="A1" s="208" t="s">
        <v>135</v>
      </c>
      <c r="B1" s="208"/>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row>
    <row r="2" spans="1:55">
      <c r="A2" s="210" t="s">
        <v>79</v>
      </c>
      <c r="B2" s="210"/>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0"/>
      <c r="AI2" s="210"/>
      <c r="AJ2" s="210"/>
      <c r="AK2" s="210"/>
      <c r="AL2" s="210"/>
      <c r="AM2" s="210"/>
      <c r="AN2" s="210"/>
      <c r="AO2" s="210"/>
      <c r="AP2" s="210"/>
      <c r="AQ2" s="210"/>
      <c r="AR2" s="210"/>
      <c r="AS2" s="210"/>
      <c r="AT2" s="210"/>
      <c r="AU2" s="210"/>
      <c r="AV2" s="210"/>
      <c r="AW2" s="210"/>
      <c r="AX2" s="210"/>
      <c r="AY2" s="210"/>
      <c r="AZ2" s="210"/>
      <c r="BA2" s="210"/>
      <c r="BB2" s="210"/>
      <c r="BC2" s="210"/>
    </row>
    <row r="3" spans="1:55">
      <c r="A3" s="208" t="s">
        <v>126</v>
      </c>
      <c r="B3" s="208"/>
      <c r="C3" s="208"/>
      <c r="D3" s="208"/>
      <c r="E3" s="208"/>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c r="AG3" s="208"/>
      <c r="AH3" s="208"/>
      <c r="AI3" s="208"/>
      <c r="AJ3" s="208"/>
      <c r="AK3" s="208"/>
      <c r="AL3" s="208"/>
      <c r="AM3" s="208"/>
      <c r="AN3" s="208"/>
      <c r="AO3" s="208"/>
      <c r="AP3" s="208"/>
      <c r="AQ3" s="208"/>
      <c r="AR3" s="208"/>
      <c r="AS3" s="208"/>
      <c r="AT3" s="208"/>
      <c r="AU3" s="208"/>
      <c r="AV3" s="208"/>
      <c r="AW3" s="208"/>
      <c r="AX3" s="208"/>
      <c r="AY3" s="208"/>
      <c r="AZ3" s="208"/>
      <c r="BA3" s="208"/>
      <c r="BB3" s="208"/>
      <c r="BC3" s="208"/>
    </row>
    <row r="4" spans="1:55">
      <c r="A4" s="210" t="str">
        <f>'Bieu 01 TH'!A4:AN4</f>
        <v>(Biểu mẫu kèm theo Công văn số              /SKHĐT-TH ngày           tháng       năm 2019 của Sở Kế hoạch và Đầu tư)</v>
      </c>
      <c r="B4" s="210"/>
      <c r="C4" s="210"/>
      <c r="D4" s="210"/>
      <c r="E4" s="210"/>
      <c r="F4" s="210"/>
      <c r="G4" s="210"/>
      <c r="H4" s="210"/>
      <c r="I4" s="210"/>
      <c r="J4" s="210"/>
      <c r="K4" s="210"/>
      <c r="L4" s="210"/>
      <c r="M4" s="210"/>
      <c r="N4" s="210"/>
      <c r="O4" s="210"/>
      <c r="P4" s="210"/>
      <c r="Q4" s="210"/>
      <c r="R4" s="210"/>
      <c r="S4" s="210"/>
      <c r="T4" s="210"/>
      <c r="U4" s="210"/>
      <c r="V4" s="210"/>
      <c r="W4" s="210"/>
      <c r="X4" s="210"/>
      <c r="Y4" s="210"/>
      <c r="Z4" s="210"/>
      <c r="AA4" s="210"/>
      <c r="AB4" s="210"/>
      <c r="AC4" s="210"/>
      <c r="AD4" s="210"/>
      <c r="AE4" s="210"/>
      <c r="AF4" s="210"/>
      <c r="AG4" s="210"/>
      <c r="AH4" s="210"/>
      <c r="AI4" s="210"/>
      <c r="AJ4" s="210"/>
      <c r="AK4" s="210"/>
      <c r="AL4" s="210"/>
      <c r="AM4" s="210"/>
      <c r="AN4" s="210"/>
      <c r="AO4" s="210"/>
      <c r="AP4" s="210"/>
      <c r="AQ4" s="210"/>
      <c r="AR4" s="210"/>
      <c r="AS4" s="210"/>
      <c r="AT4" s="210"/>
      <c r="AU4" s="210"/>
      <c r="AV4" s="210"/>
      <c r="AW4" s="210"/>
      <c r="AX4" s="210"/>
      <c r="AY4" s="210"/>
      <c r="AZ4" s="210"/>
      <c r="BA4" s="210"/>
      <c r="BB4" s="210"/>
      <c r="BC4" s="210"/>
    </row>
    <row r="5" spans="1:55">
      <c r="A5" s="209" t="s">
        <v>0</v>
      </c>
      <c r="B5" s="209"/>
      <c r="C5" s="209"/>
      <c r="D5" s="209"/>
      <c r="E5" s="209"/>
      <c r="F5" s="209"/>
      <c r="G5" s="209"/>
      <c r="H5" s="209"/>
      <c r="I5" s="209"/>
      <c r="J5" s="209"/>
      <c r="K5" s="209"/>
      <c r="L5" s="209"/>
      <c r="M5" s="209"/>
      <c r="N5" s="209"/>
      <c r="O5" s="209"/>
      <c r="P5" s="209"/>
      <c r="Q5" s="209"/>
      <c r="R5" s="209"/>
      <c r="S5" s="209"/>
      <c r="T5" s="209"/>
      <c r="U5" s="209"/>
      <c r="V5" s="209"/>
      <c r="W5" s="209"/>
      <c r="X5" s="209"/>
      <c r="Y5" s="209"/>
      <c r="Z5" s="209"/>
      <c r="AA5" s="209"/>
      <c r="AB5" s="209"/>
      <c r="AC5" s="209"/>
      <c r="AD5" s="209"/>
      <c r="AE5" s="209"/>
      <c r="AF5" s="209"/>
      <c r="AG5" s="209"/>
      <c r="AH5" s="209"/>
      <c r="AI5" s="209"/>
      <c r="AJ5" s="209"/>
      <c r="AK5" s="209"/>
      <c r="AL5" s="209"/>
      <c r="AM5" s="209"/>
      <c r="AN5" s="209"/>
      <c r="AO5" s="209"/>
      <c r="AP5" s="209"/>
      <c r="AQ5" s="209"/>
      <c r="AR5" s="209"/>
      <c r="AS5" s="209"/>
      <c r="AT5" s="209"/>
      <c r="AU5" s="209"/>
      <c r="AV5" s="209"/>
      <c r="AW5" s="209"/>
      <c r="AX5" s="209"/>
      <c r="AY5" s="209"/>
      <c r="AZ5" s="209"/>
      <c r="BA5" s="209"/>
      <c r="BB5" s="209"/>
      <c r="BC5" s="209"/>
    </row>
    <row r="6" spans="1:55" ht="105" customHeight="1">
      <c r="A6" s="211" t="s">
        <v>1</v>
      </c>
      <c r="B6" s="211" t="s">
        <v>22</v>
      </c>
      <c r="C6" s="211" t="s">
        <v>122</v>
      </c>
      <c r="D6" s="211" t="s">
        <v>112</v>
      </c>
      <c r="E6" s="211" t="s">
        <v>114</v>
      </c>
      <c r="F6" s="211" t="s">
        <v>121</v>
      </c>
      <c r="G6" s="211"/>
      <c r="H6" s="211"/>
      <c r="I6" s="211" t="s">
        <v>124</v>
      </c>
      <c r="J6" s="211"/>
      <c r="K6" s="211" t="s">
        <v>123</v>
      </c>
      <c r="L6" s="211"/>
      <c r="M6" s="211"/>
      <c r="N6" s="211"/>
      <c r="O6" s="211" t="s">
        <v>29</v>
      </c>
      <c r="P6" s="211"/>
      <c r="Q6" s="211"/>
      <c r="R6" s="211"/>
      <c r="S6" s="211"/>
      <c r="T6" s="211"/>
      <c r="U6" s="211"/>
      <c r="V6" s="211"/>
      <c r="W6" s="211"/>
      <c r="X6" s="211"/>
      <c r="Y6" s="211"/>
      <c r="Z6" s="211"/>
      <c r="AA6" s="211"/>
      <c r="AB6" s="211"/>
      <c r="AC6" s="211"/>
      <c r="AD6" s="211"/>
      <c r="AE6" s="211"/>
      <c r="AF6" s="211"/>
      <c r="AG6" s="211"/>
      <c r="AH6" s="211"/>
      <c r="AI6" s="211"/>
      <c r="AJ6" s="211"/>
      <c r="AK6" s="211"/>
      <c r="AL6" s="211"/>
      <c r="AM6" s="211"/>
      <c r="AN6" s="211"/>
      <c r="AO6" s="211"/>
      <c r="AP6" s="211"/>
      <c r="AQ6" s="211"/>
      <c r="AR6" s="211"/>
      <c r="AS6" s="211"/>
      <c r="AT6" s="211"/>
      <c r="AU6" s="211"/>
      <c r="AV6" s="211"/>
      <c r="AW6" s="211"/>
      <c r="AX6" s="211"/>
      <c r="AY6" s="211" t="s">
        <v>125</v>
      </c>
      <c r="AZ6" s="211"/>
      <c r="BA6" s="211"/>
      <c r="BB6" s="211"/>
      <c r="BC6" s="211" t="s">
        <v>3</v>
      </c>
    </row>
    <row r="7" spans="1:55" ht="51.75" customHeight="1">
      <c r="A7" s="211"/>
      <c r="B7" s="211"/>
      <c r="C7" s="211"/>
      <c r="D7" s="211"/>
      <c r="E7" s="211"/>
      <c r="F7" s="211" t="s">
        <v>25</v>
      </c>
      <c r="G7" s="211" t="s">
        <v>26</v>
      </c>
      <c r="H7" s="211"/>
      <c r="I7" s="211" t="s">
        <v>27</v>
      </c>
      <c r="J7" s="211" t="s">
        <v>222</v>
      </c>
      <c r="K7" s="211" t="s">
        <v>27</v>
      </c>
      <c r="L7" s="211" t="s">
        <v>71</v>
      </c>
      <c r="M7" s="211"/>
      <c r="N7" s="211"/>
      <c r="O7" s="211" t="s">
        <v>208</v>
      </c>
      <c r="P7" s="211"/>
      <c r="Q7" s="211"/>
      <c r="R7" s="211"/>
      <c r="S7" s="211"/>
      <c r="T7" s="211"/>
      <c r="U7" s="211" t="s">
        <v>210</v>
      </c>
      <c r="V7" s="211"/>
      <c r="W7" s="211"/>
      <c r="X7" s="211"/>
      <c r="Y7" s="211"/>
      <c r="Z7" s="211"/>
      <c r="AA7" s="211"/>
      <c r="AB7" s="211"/>
      <c r="AC7" s="211"/>
      <c r="AD7" s="211"/>
      <c r="AE7" s="211" t="s">
        <v>211</v>
      </c>
      <c r="AF7" s="211"/>
      <c r="AG7" s="211"/>
      <c r="AH7" s="211"/>
      <c r="AI7" s="211"/>
      <c r="AJ7" s="211"/>
      <c r="AK7" s="211"/>
      <c r="AL7" s="211"/>
      <c r="AM7" s="211"/>
      <c r="AN7" s="211"/>
      <c r="AO7" s="211" t="s">
        <v>218</v>
      </c>
      <c r="AP7" s="211"/>
      <c r="AQ7" s="211"/>
      <c r="AR7" s="211"/>
      <c r="AS7" s="211"/>
      <c r="AT7" s="211"/>
      <c r="AU7" s="211"/>
      <c r="AV7" s="211"/>
      <c r="AW7" s="211"/>
      <c r="AX7" s="211"/>
      <c r="AY7" s="211" t="s">
        <v>27</v>
      </c>
      <c r="AZ7" s="211" t="s">
        <v>71</v>
      </c>
      <c r="BA7" s="211"/>
      <c r="BB7" s="211"/>
      <c r="BC7" s="211"/>
    </row>
    <row r="8" spans="1:55" ht="43.5" customHeight="1">
      <c r="A8" s="211"/>
      <c r="B8" s="211"/>
      <c r="C8" s="211"/>
      <c r="D8" s="211"/>
      <c r="E8" s="211"/>
      <c r="F8" s="211"/>
      <c r="G8" s="211" t="s">
        <v>27</v>
      </c>
      <c r="H8" s="211" t="s">
        <v>71</v>
      </c>
      <c r="I8" s="211"/>
      <c r="J8" s="211"/>
      <c r="K8" s="211"/>
      <c r="L8" s="211" t="s">
        <v>28</v>
      </c>
      <c r="M8" s="211" t="s">
        <v>29</v>
      </c>
      <c r="N8" s="211"/>
      <c r="O8" s="211" t="s">
        <v>207</v>
      </c>
      <c r="P8" s="211"/>
      <c r="Q8" s="211"/>
      <c r="R8" s="211"/>
      <c r="S8" s="211" t="s">
        <v>209</v>
      </c>
      <c r="T8" s="211"/>
      <c r="U8" s="211" t="s">
        <v>207</v>
      </c>
      <c r="V8" s="211"/>
      <c r="W8" s="211"/>
      <c r="X8" s="211"/>
      <c r="Y8" s="211" t="s">
        <v>214</v>
      </c>
      <c r="Z8" s="211"/>
      <c r="AA8" s="211"/>
      <c r="AB8" s="211"/>
      <c r="AC8" s="211"/>
      <c r="AD8" s="211"/>
      <c r="AE8" s="211" t="s">
        <v>207</v>
      </c>
      <c r="AF8" s="211"/>
      <c r="AG8" s="211"/>
      <c r="AH8" s="211"/>
      <c r="AI8" s="211" t="s">
        <v>216</v>
      </c>
      <c r="AJ8" s="211"/>
      <c r="AK8" s="211"/>
      <c r="AL8" s="211"/>
      <c r="AM8" s="211"/>
      <c r="AN8" s="211"/>
      <c r="AO8" s="211" t="s">
        <v>207</v>
      </c>
      <c r="AP8" s="211"/>
      <c r="AQ8" s="211"/>
      <c r="AR8" s="211"/>
      <c r="AS8" s="211" t="s">
        <v>219</v>
      </c>
      <c r="AT8" s="211"/>
      <c r="AU8" s="211"/>
      <c r="AV8" s="211"/>
      <c r="AW8" s="211"/>
      <c r="AX8" s="211"/>
      <c r="AY8" s="211"/>
      <c r="AZ8" s="211" t="s">
        <v>28</v>
      </c>
      <c r="BA8" s="211" t="s">
        <v>29</v>
      </c>
      <c r="BB8" s="211"/>
      <c r="BC8" s="211"/>
    </row>
    <row r="9" spans="1:55" ht="36" customHeight="1">
      <c r="A9" s="211"/>
      <c r="B9" s="211"/>
      <c r="C9" s="211"/>
      <c r="D9" s="211"/>
      <c r="E9" s="211"/>
      <c r="F9" s="211"/>
      <c r="G9" s="211"/>
      <c r="H9" s="211"/>
      <c r="I9" s="211"/>
      <c r="J9" s="211"/>
      <c r="K9" s="211"/>
      <c r="L9" s="211"/>
      <c r="M9" s="211" t="s">
        <v>30</v>
      </c>
      <c r="N9" s="211" t="s">
        <v>45</v>
      </c>
      <c r="O9" s="211" t="s">
        <v>27</v>
      </c>
      <c r="P9" s="211" t="s">
        <v>71</v>
      </c>
      <c r="Q9" s="211"/>
      <c r="R9" s="211"/>
      <c r="S9" s="211" t="s">
        <v>27</v>
      </c>
      <c r="T9" s="211" t="s">
        <v>71</v>
      </c>
      <c r="U9" s="211" t="s">
        <v>27</v>
      </c>
      <c r="V9" s="211" t="s">
        <v>71</v>
      </c>
      <c r="W9" s="211"/>
      <c r="X9" s="211"/>
      <c r="Y9" s="211" t="s">
        <v>27</v>
      </c>
      <c r="Z9" s="211" t="s">
        <v>71</v>
      </c>
      <c r="AA9" s="211" t="s">
        <v>29</v>
      </c>
      <c r="AB9" s="211"/>
      <c r="AC9" s="211"/>
      <c r="AD9" s="211"/>
      <c r="AE9" s="211" t="s">
        <v>27</v>
      </c>
      <c r="AF9" s="211" t="s">
        <v>71</v>
      </c>
      <c r="AG9" s="211"/>
      <c r="AH9" s="211"/>
      <c r="AI9" s="211" t="s">
        <v>27</v>
      </c>
      <c r="AJ9" s="211" t="s">
        <v>71</v>
      </c>
      <c r="AK9" s="211" t="s">
        <v>29</v>
      </c>
      <c r="AL9" s="211"/>
      <c r="AM9" s="211"/>
      <c r="AN9" s="211"/>
      <c r="AO9" s="211" t="s">
        <v>27</v>
      </c>
      <c r="AP9" s="211" t="s">
        <v>71</v>
      </c>
      <c r="AQ9" s="211"/>
      <c r="AR9" s="211"/>
      <c r="AS9" s="211" t="s">
        <v>27</v>
      </c>
      <c r="AT9" s="211" t="s">
        <v>71</v>
      </c>
      <c r="AU9" s="211" t="s">
        <v>29</v>
      </c>
      <c r="AV9" s="211"/>
      <c r="AW9" s="211"/>
      <c r="AX9" s="211"/>
      <c r="AY9" s="211"/>
      <c r="AZ9" s="211"/>
      <c r="BA9" s="211" t="s">
        <v>30</v>
      </c>
      <c r="BB9" s="211" t="s">
        <v>45</v>
      </c>
      <c r="BC9" s="211"/>
    </row>
    <row r="10" spans="1:55" ht="73.5" customHeight="1">
      <c r="A10" s="211"/>
      <c r="B10" s="211"/>
      <c r="C10" s="211"/>
      <c r="D10" s="211"/>
      <c r="E10" s="211"/>
      <c r="F10" s="211"/>
      <c r="G10" s="211"/>
      <c r="H10" s="211"/>
      <c r="I10" s="211"/>
      <c r="J10" s="211"/>
      <c r="K10" s="211"/>
      <c r="L10" s="211"/>
      <c r="M10" s="211"/>
      <c r="N10" s="211"/>
      <c r="O10" s="211"/>
      <c r="P10" s="211" t="s">
        <v>28</v>
      </c>
      <c r="Q10" s="211" t="s">
        <v>29</v>
      </c>
      <c r="R10" s="211"/>
      <c r="S10" s="211"/>
      <c r="T10" s="211"/>
      <c r="U10" s="211"/>
      <c r="V10" s="211" t="s">
        <v>28</v>
      </c>
      <c r="W10" s="211" t="s">
        <v>29</v>
      </c>
      <c r="X10" s="211"/>
      <c r="Y10" s="211"/>
      <c r="Z10" s="211"/>
      <c r="AA10" s="211" t="s">
        <v>215</v>
      </c>
      <c r="AB10" s="211"/>
      <c r="AC10" s="211" t="s">
        <v>212</v>
      </c>
      <c r="AD10" s="211"/>
      <c r="AE10" s="211"/>
      <c r="AF10" s="211" t="s">
        <v>28</v>
      </c>
      <c r="AG10" s="211" t="s">
        <v>29</v>
      </c>
      <c r="AH10" s="211"/>
      <c r="AI10" s="211"/>
      <c r="AJ10" s="211"/>
      <c r="AK10" s="211" t="s">
        <v>217</v>
      </c>
      <c r="AL10" s="211"/>
      <c r="AM10" s="211" t="s">
        <v>213</v>
      </c>
      <c r="AN10" s="211"/>
      <c r="AO10" s="211"/>
      <c r="AP10" s="211" t="s">
        <v>28</v>
      </c>
      <c r="AQ10" s="211" t="s">
        <v>29</v>
      </c>
      <c r="AR10" s="211"/>
      <c r="AS10" s="211"/>
      <c r="AT10" s="211"/>
      <c r="AU10" s="211" t="s">
        <v>220</v>
      </c>
      <c r="AV10" s="211"/>
      <c r="AW10" s="211" t="s">
        <v>221</v>
      </c>
      <c r="AX10" s="211"/>
      <c r="AY10" s="211"/>
      <c r="AZ10" s="211"/>
      <c r="BA10" s="211"/>
      <c r="BB10" s="211"/>
      <c r="BC10" s="211"/>
    </row>
    <row r="11" spans="1:55" ht="64.5" customHeight="1">
      <c r="A11" s="211"/>
      <c r="B11" s="211"/>
      <c r="C11" s="211"/>
      <c r="D11" s="211"/>
      <c r="E11" s="211"/>
      <c r="F11" s="211"/>
      <c r="G11" s="211"/>
      <c r="H11" s="211"/>
      <c r="I11" s="211"/>
      <c r="J11" s="211"/>
      <c r="K11" s="211"/>
      <c r="L11" s="211"/>
      <c r="M11" s="211"/>
      <c r="N11" s="211"/>
      <c r="O11" s="211"/>
      <c r="P11" s="211"/>
      <c r="Q11" s="111" t="s">
        <v>30</v>
      </c>
      <c r="R11" s="111" t="s">
        <v>45</v>
      </c>
      <c r="S11" s="211"/>
      <c r="T11" s="211"/>
      <c r="U11" s="211"/>
      <c r="V11" s="211"/>
      <c r="W11" s="111" t="s">
        <v>30</v>
      </c>
      <c r="X11" s="111" t="s">
        <v>45</v>
      </c>
      <c r="Y11" s="211"/>
      <c r="Z11" s="211"/>
      <c r="AA11" s="111" t="s">
        <v>27</v>
      </c>
      <c r="AB11" s="111" t="s">
        <v>71</v>
      </c>
      <c r="AC11" s="112" t="s">
        <v>27</v>
      </c>
      <c r="AD11" s="111" t="s">
        <v>71</v>
      </c>
      <c r="AE11" s="211"/>
      <c r="AF11" s="211"/>
      <c r="AG11" s="111" t="s">
        <v>30</v>
      </c>
      <c r="AH11" s="111" t="s">
        <v>45</v>
      </c>
      <c r="AI11" s="211"/>
      <c r="AJ11" s="211"/>
      <c r="AK11" s="111" t="s">
        <v>27</v>
      </c>
      <c r="AL11" s="111" t="s">
        <v>71</v>
      </c>
      <c r="AM11" s="111" t="s">
        <v>27</v>
      </c>
      <c r="AN11" s="111" t="s">
        <v>71</v>
      </c>
      <c r="AO11" s="211"/>
      <c r="AP11" s="211"/>
      <c r="AQ11" s="111" t="s">
        <v>30</v>
      </c>
      <c r="AR11" s="111" t="s">
        <v>45</v>
      </c>
      <c r="AS11" s="211"/>
      <c r="AT11" s="211"/>
      <c r="AU11" s="111" t="s">
        <v>27</v>
      </c>
      <c r="AV11" s="111" t="s">
        <v>71</v>
      </c>
      <c r="AW11" s="111" t="s">
        <v>27</v>
      </c>
      <c r="AX11" s="111" t="s">
        <v>71</v>
      </c>
      <c r="AY11" s="211"/>
      <c r="AZ11" s="211"/>
      <c r="BA11" s="211"/>
      <c r="BB11" s="211"/>
      <c r="BC11" s="211"/>
    </row>
    <row r="12" spans="1:55" ht="24.95" customHeight="1">
      <c r="A12" s="111">
        <v>1</v>
      </c>
      <c r="B12" s="111">
        <v>2</v>
      </c>
      <c r="C12" s="111">
        <v>3</v>
      </c>
      <c r="D12" s="111">
        <v>4</v>
      </c>
      <c r="E12" s="111">
        <v>6</v>
      </c>
      <c r="F12" s="111">
        <v>7</v>
      </c>
      <c r="G12" s="111">
        <v>8</v>
      </c>
      <c r="H12" s="111">
        <v>9</v>
      </c>
      <c r="I12" s="111">
        <v>10</v>
      </c>
      <c r="J12" s="111">
        <v>11</v>
      </c>
      <c r="K12" s="111">
        <v>12</v>
      </c>
      <c r="L12" s="111">
        <v>13</v>
      </c>
      <c r="M12" s="111">
        <v>14</v>
      </c>
      <c r="N12" s="111">
        <v>15</v>
      </c>
      <c r="O12" s="111">
        <v>16</v>
      </c>
      <c r="P12" s="111">
        <v>17</v>
      </c>
      <c r="Q12" s="111">
        <v>18</v>
      </c>
      <c r="R12" s="111">
        <v>19</v>
      </c>
      <c r="S12" s="111">
        <v>20</v>
      </c>
      <c r="T12" s="111">
        <v>21</v>
      </c>
      <c r="U12" s="111">
        <v>22</v>
      </c>
      <c r="V12" s="111">
        <v>23</v>
      </c>
      <c r="W12" s="111">
        <v>24</v>
      </c>
      <c r="X12" s="111">
        <v>25</v>
      </c>
      <c r="Y12" s="111">
        <v>26</v>
      </c>
      <c r="Z12" s="111">
        <v>27</v>
      </c>
      <c r="AA12" s="111">
        <v>28</v>
      </c>
      <c r="AB12" s="111">
        <v>29</v>
      </c>
      <c r="AC12" s="111">
        <v>30</v>
      </c>
      <c r="AD12" s="111">
        <v>31</v>
      </c>
      <c r="AE12" s="111">
        <v>32</v>
      </c>
      <c r="AF12" s="111">
        <v>33</v>
      </c>
      <c r="AG12" s="111">
        <v>34</v>
      </c>
      <c r="AH12" s="111">
        <v>35</v>
      </c>
      <c r="AI12" s="111">
        <v>36</v>
      </c>
      <c r="AJ12" s="111">
        <v>37</v>
      </c>
      <c r="AK12" s="111">
        <v>38</v>
      </c>
      <c r="AL12" s="111">
        <v>39</v>
      </c>
      <c r="AM12" s="111">
        <v>40</v>
      </c>
      <c r="AN12" s="111">
        <v>41</v>
      </c>
      <c r="AO12" s="111">
        <v>42</v>
      </c>
      <c r="AP12" s="111">
        <v>43</v>
      </c>
      <c r="AQ12" s="111">
        <v>44</v>
      </c>
      <c r="AR12" s="111">
        <v>45</v>
      </c>
      <c r="AS12" s="111">
        <v>46</v>
      </c>
      <c r="AT12" s="111">
        <v>47</v>
      </c>
      <c r="AU12" s="111">
        <v>48</v>
      </c>
      <c r="AV12" s="111">
        <v>49</v>
      </c>
      <c r="AW12" s="111">
        <v>50</v>
      </c>
      <c r="AX12" s="111">
        <v>51</v>
      </c>
      <c r="AY12" s="111">
        <v>52</v>
      </c>
      <c r="AZ12" s="111">
        <v>53</v>
      </c>
      <c r="BA12" s="111">
        <v>54</v>
      </c>
      <c r="BB12" s="111">
        <v>55</v>
      </c>
      <c r="BC12" s="111">
        <v>56</v>
      </c>
    </row>
    <row r="13" spans="1:55" ht="24.95" customHeight="1">
      <c r="A13" s="111"/>
      <c r="B13" s="111" t="s">
        <v>8</v>
      </c>
      <c r="C13" s="112"/>
      <c r="D13" s="112"/>
      <c r="E13" s="112"/>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12"/>
      <c r="AK13" s="112"/>
      <c r="AL13" s="112"/>
      <c r="AM13" s="112"/>
      <c r="AN13" s="112"/>
      <c r="AO13" s="112"/>
      <c r="AP13" s="112"/>
      <c r="AQ13" s="112"/>
      <c r="AR13" s="112"/>
      <c r="AS13" s="112"/>
      <c r="AT13" s="112"/>
      <c r="AU13" s="112"/>
      <c r="AV13" s="112"/>
      <c r="AW13" s="112"/>
      <c r="AX13" s="112"/>
      <c r="AY13" s="112"/>
      <c r="AZ13" s="112"/>
      <c r="BA13" s="112"/>
      <c r="BB13" s="112"/>
      <c r="BC13" s="112"/>
    </row>
    <row r="14" spans="1:55" ht="24.95" customHeight="1">
      <c r="A14" s="113" t="s">
        <v>20</v>
      </c>
      <c r="B14" s="114" t="s">
        <v>133</v>
      </c>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c r="AO14" s="114"/>
      <c r="AP14" s="114"/>
      <c r="AQ14" s="114"/>
      <c r="AR14" s="114"/>
      <c r="AS14" s="114"/>
      <c r="AT14" s="114"/>
      <c r="AU14" s="114"/>
      <c r="AV14" s="114"/>
      <c r="AW14" s="114"/>
      <c r="AX14" s="114"/>
      <c r="AY14" s="114"/>
      <c r="AZ14" s="114"/>
      <c r="BA14" s="114"/>
      <c r="BB14" s="114"/>
      <c r="BC14" s="114"/>
    </row>
    <row r="15" spans="1:55" ht="24.95" customHeight="1">
      <c r="A15" s="115"/>
      <c r="B15" s="115" t="s">
        <v>132</v>
      </c>
      <c r="C15" s="116"/>
      <c r="D15" s="116"/>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116"/>
      <c r="AU15" s="116"/>
      <c r="AV15" s="116"/>
      <c r="AW15" s="116"/>
      <c r="AX15" s="116"/>
      <c r="AY15" s="116"/>
      <c r="AZ15" s="116"/>
      <c r="BA15" s="116"/>
      <c r="BB15" s="116"/>
      <c r="BC15" s="116"/>
    </row>
    <row r="16" spans="1:55" ht="30" customHeight="1">
      <c r="A16" s="115"/>
      <c r="B16" s="115" t="s">
        <v>293</v>
      </c>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116"/>
      <c r="AL16" s="116"/>
      <c r="AM16" s="116"/>
      <c r="AN16" s="116"/>
      <c r="AO16" s="116"/>
      <c r="AP16" s="116"/>
      <c r="AQ16" s="116"/>
      <c r="AR16" s="116"/>
      <c r="AS16" s="116"/>
      <c r="AT16" s="116"/>
      <c r="AU16" s="116"/>
      <c r="AV16" s="116"/>
      <c r="AW16" s="116"/>
      <c r="AX16" s="116"/>
      <c r="AY16" s="116"/>
      <c r="AZ16" s="116"/>
      <c r="BA16" s="116"/>
      <c r="BB16" s="116"/>
      <c r="BC16" s="116"/>
    </row>
    <row r="17" spans="1:55" ht="52.5" customHeight="1">
      <c r="A17" s="117" t="s">
        <v>15</v>
      </c>
      <c r="B17" s="118" t="s">
        <v>288</v>
      </c>
      <c r="C17" s="112">
        <v>7653237</v>
      </c>
      <c r="D17" s="119" t="s">
        <v>266</v>
      </c>
      <c r="E17" s="120" t="s">
        <v>294</v>
      </c>
      <c r="F17" s="112" t="s">
        <v>296</v>
      </c>
      <c r="G17" s="121">
        <v>1590</v>
      </c>
      <c r="H17" s="121">
        <v>1590</v>
      </c>
      <c r="I17" s="122"/>
      <c r="J17" s="122"/>
      <c r="K17" s="121">
        <v>100</v>
      </c>
      <c r="L17" s="121">
        <v>100</v>
      </c>
      <c r="M17" s="122"/>
      <c r="N17" s="122"/>
      <c r="O17" s="122"/>
      <c r="P17" s="122"/>
      <c r="Q17" s="122"/>
      <c r="R17" s="122"/>
      <c r="S17" s="122"/>
      <c r="T17" s="122"/>
      <c r="U17" s="122">
        <v>100</v>
      </c>
      <c r="V17" s="122">
        <v>100</v>
      </c>
      <c r="W17" s="122"/>
      <c r="X17" s="122"/>
      <c r="Y17" s="122"/>
      <c r="Z17" s="122">
        <v>100</v>
      </c>
      <c r="AA17" s="122">
        <v>100</v>
      </c>
      <c r="AB17" s="122"/>
      <c r="AC17" s="122"/>
      <c r="AD17" s="122"/>
      <c r="AE17" s="122"/>
      <c r="AF17" s="122"/>
      <c r="AG17" s="122"/>
      <c r="AH17" s="122"/>
      <c r="AI17" s="122"/>
      <c r="AJ17" s="122"/>
      <c r="AK17" s="122"/>
      <c r="AL17" s="122"/>
      <c r="AM17" s="122"/>
      <c r="AN17" s="122"/>
      <c r="AO17" s="122"/>
      <c r="AP17" s="122"/>
      <c r="AQ17" s="122"/>
      <c r="AR17" s="122"/>
      <c r="AS17" s="122"/>
      <c r="AT17" s="122"/>
      <c r="AU17" s="122"/>
      <c r="AV17" s="122"/>
      <c r="AW17" s="122"/>
      <c r="AX17" s="122"/>
      <c r="AY17" s="122"/>
      <c r="AZ17" s="122"/>
      <c r="BA17" s="122"/>
      <c r="BB17" s="122"/>
      <c r="BC17" s="112"/>
    </row>
    <row r="18" spans="1:55" ht="38.25" customHeight="1">
      <c r="A18" s="117" t="s">
        <v>15</v>
      </c>
      <c r="B18" s="118" t="s">
        <v>289</v>
      </c>
      <c r="C18" s="123">
        <v>7621054</v>
      </c>
      <c r="D18" s="119" t="s">
        <v>266</v>
      </c>
      <c r="E18" s="119" t="s">
        <v>294</v>
      </c>
      <c r="F18" s="124" t="s">
        <v>298</v>
      </c>
      <c r="G18" s="121">
        <v>2293.4404039999999</v>
      </c>
      <c r="H18" s="121">
        <v>2293.4404039999999</v>
      </c>
      <c r="I18" s="122"/>
      <c r="J18" s="122"/>
      <c r="K18" s="121">
        <v>100</v>
      </c>
      <c r="L18" s="121">
        <v>100</v>
      </c>
      <c r="M18" s="122"/>
      <c r="N18" s="122"/>
      <c r="O18" s="122"/>
      <c r="P18" s="122"/>
      <c r="Q18" s="122"/>
      <c r="R18" s="122"/>
      <c r="S18" s="122"/>
      <c r="T18" s="122"/>
      <c r="U18" s="122">
        <v>100</v>
      </c>
      <c r="V18" s="122">
        <v>100</v>
      </c>
      <c r="W18" s="122"/>
      <c r="X18" s="122"/>
      <c r="Y18" s="122"/>
      <c r="Z18" s="122">
        <v>100</v>
      </c>
      <c r="AA18" s="122">
        <v>100</v>
      </c>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2"/>
      <c r="BA18" s="122"/>
      <c r="BB18" s="122"/>
      <c r="BC18" s="112"/>
    </row>
    <row r="19" spans="1:55" ht="45.75" customHeight="1">
      <c r="A19" s="117" t="s">
        <v>15</v>
      </c>
      <c r="B19" s="118" t="s">
        <v>290</v>
      </c>
      <c r="C19" s="119"/>
      <c r="D19" s="119"/>
      <c r="E19" s="119" t="s">
        <v>295</v>
      </c>
      <c r="F19" s="124" t="s">
        <v>299</v>
      </c>
      <c r="G19" s="125">
        <v>1455.2619999999999</v>
      </c>
      <c r="H19" s="125">
        <v>1455.2619999999999</v>
      </c>
      <c r="I19" s="125"/>
      <c r="J19" s="125"/>
      <c r="K19" s="125">
        <v>120</v>
      </c>
      <c r="L19" s="125">
        <v>120</v>
      </c>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v>120</v>
      </c>
      <c r="AP19" s="122">
        <v>120</v>
      </c>
      <c r="AQ19" s="122"/>
      <c r="AR19" s="122"/>
      <c r="AS19" s="122">
        <v>120</v>
      </c>
      <c r="AT19" s="122">
        <v>120</v>
      </c>
      <c r="AU19" s="122"/>
      <c r="AV19" s="122"/>
      <c r="AW19" s="122"/>
      <c r="AX19" s="122"/>
      <c r="AY19" s="122"/>
      <c r="AZ19" s="122"/>
      <c r="BA19" s="122"/>
      <c r="BB19" s="122"/>
      <c r="BC19" s="112"/>
    </row>
    <row r="20" spans="1:55" ht="34.5" customHeight="1">
      <c r="A20" s="117" t="s">
        <v>15</v>
      </c>
      <c r="B20" s="118" t="s">
        <v>291</v>
      </c>
      <c r="C20" s="119">
        <v>7708106</v>
      </c>
      <c r="D20" s="119" t="s">
        <v>266</v>
      </c>
      <c r="E20" s="119" t="s">
        <v>294</v>
      </c>
      <c r="F20" s="119" t="s">
        <v>300</v>
      </c>
      <c r="G20" s="126">
        <v>4453.4960000000001</v>
      </c>
      <c r="H20" s="126">
        <v>4453.4960000000001</v>
      </c>
      <c r="I20" s="122"/>
      <c r="J20" s="122"/>
      <c r="K20" s="122">
        <v>150</v>
      </c>
      <c r="L20" s="122">
        <v>150</v>
      </c>
      <c r="M20" s="122"/>
      <c r="N20" s="122"/>
      <c r="O20" s="122"/>
      <c r="P20" s="122"/>
      <c r="Q20" s="122"/>
      <c r="R20" s="122"/>
      <c r="S20" s="122"/>
      <c r="T20" s="122"/>
      <c r="U20" s="122"/>
      <c r="V20" s="122"/>
      <c r="W20" s="122"/>
      <c r="X20" s="122"/>
      <c r="Y20" s="122"/>
      <c r="Z20" s="122"/>
      <c r="AA20" s="122"/>
      <c r="AB20" s="122"/>
      <c r="AC20" s="122"/>
      <c r="AD20" s="122"/>
      <c r="AE20" s="122">
        <v>150</v>
      </c>
      <c r="AF20" s="122">
        <v>150</v>
      </c>
      <c r="AG20" s="122"/>
      <c r="AH20" s="122"/>
      <c r="AI20" s="122">
        <v>150</v>
      </c>
      <c r="AJ20" s="122">
        <v>150</v>
      </c>
      <c r="AK20" s="122"/>
      <c r="AL20" s="122"/>
      <c r="AM20" s="122"/>
      <c r="AN20" s="122"/>
      <c r="AO20" s="122"/>
      <c r="AP20" s="122"/>
      <c r="AQ20" s="122"/>
      <c r="AR20" s="122"/>
      <c r="AS20" s="122"/>
      <c r="AT20" s="122"/>
      <c r="AU20" s="122"/>
      <c r="AV20" s="122"/>
      <c r="AW20" s="122"/>
      <c r="AX20" s="122"/>
      <c r="AY20" s="122"/>
      <c r="AZ20" s="122"/>
      <c r="BA20" s="122"/>
      <c r="BB20" s="122"/>
      <c r="BC20" s="112"/>
    </row>
    <row r="21" spans="1:55" ht="45" customHeight="1">
      <c r="A21" s="117" t="s">
        <v>15</v>
      </c>
      <c r="B21" s="118" t="s">
        <v>292</v>
      </c>
      <c r="C21" s="119">
        <v>7658758</v>
      </c>
      <c r="D21" s="119" t="s">
        <v>266</v>
      </c>
      <c r="E21" s="119" t="s">
        <v>294</v>
      </c>
      <c r="F21" s="119" t="s">
        <v>301</v>
      </c>
      <c r="G21" s="126">
        <v>5530</v>
      </c>
      <c r="H21" s="126">
        <v>5530</v>
      </c>
      <c r="I21" s="122"/>
      <c r="J21" s="122"/>
      <c r="K21" s="122">
        <v>150</v>
      </c>
      <c r="L21" s="122">
        <v>150</v>
      </c>
      <c r="M21" s="122"/>
      <c r="N21" s="122"/>
      <c r="O21" s="122"/>
      <c r="P21" s="122"/>
      <c r="Q21" s="122"/>
      <c r="R21" s="122"/>
      <c r="S21" s="122"/>
      <c r="T21" s="122"/>
      <c r="U21" s="122">
        <v>150</v>
      </c>
      <c r="V21" s="122">
        <v>150</v>
      </c>
      <c r="W21" s="122"/>
      <c r="X21" s="122"/>
      <c r="Y21" s="122"/>
      <c r="Z21" s="122">
        <v>150</v>
      </c>
      <c r="AA21" s="122">
        <v>150</v>
      </c>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2"/>
      <c r="BA21" s="122"/>
      <c r="BB21" s="122"/>
      <c r="BC21" s="112"/>
    </row>
    <row r="22" spans="1:55" ht="45" customHeight="1">
      <c r="A22" s="117"/>
      <c r="B22" s="118"/>
      <c r="C22" s="119"/>
      <c r="D22" s="119"/>
      <c r="E22" s="119"/>
      <c r="F22" s="119"/>
      <c r="G22" s="126"/>
      <c r="H22" s="126"/>
      <c r="I22" s="122"/>
      <c r="J22" s="122"/>
      <c r="K22" s="122"/>
      <c r="L22" s="122"/>
      <c r="M22" s="122"/>
      <c r="N22" s="122"/>
      <c r="O22" s="122"/>
      <c r="P22" s="122"/>
      <c r="Q22" s="122"/>
      <c r="R22" s="122"/>
      <c r="S22" s="122"/>
      <c r="T22" s="122"/>
      <c r="U22" s="122"/>
      <c r="V22" s="122"/>
      <c r="W22" s="122"/>
      <c r="X22" s="122"/>
      <c r="Y22" s="122"/>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c r="AZ22" s="122"/>
      <c r="BA22" s="122"/>
      <c r="BB22" s="122"/>
      <c r="BC22" s="112"/>
    </row>
    <row r="23" spans="1:55" ht="45" customHeight="1">
      <c r="A23" s="117"/>
      <c r="B23" s="118"/>
      <c r="C23" s="119"/>
      <c r="D23" s="119"/>
      <c r="E23" s="119"/>
      <c r="F23" s="119"/>
      <c r="G23" s="126"/>
      <c r="H23" s="126"/>
      <c r="I23" s="122"/>
      <c r="J23" s="122"/>
      <c r="K23" s="122"/>
      <c r="L23" s="122"/>
      <c r="M23" s="122"/>
      <c r="N23" s="122"/>
      <c r="O23" s="122"/>
      <c r="P23" s="122"/>
      <c r="Q23" s="122"/>
      <c r="R23" s="122"/>
      <c r="S23" s="122"/>
      <c r="T23" s="122"/>
      <c r="U23" s="122"/>
      <c r="V23" s="122"/>
      <c r="W23" s="122"/>
      <c r="X23" s="122"/>
      <c r="Y23" s="122"/>
      <c r="Z23" s="122"/>
      <c r="AA23" s="122"/>
      <c r="AB23" s="122"/>
      <c r="AC23" s="122"/>
      <c r="AD23" s="122"/>
      <c r="AE23" s="122"/>
      <c r="AF23" s="122"/>
      <c r="AG23" s="122"/>
      <c r="AH23" s="122"/>
      <c r="AI23" s="122"/>
      <c r="AJ23" s="122"/>
      <c r="AK23" s="122"/>
      <c r="AL23" s="122"/>
      <c r="AM23" s="122"/>
      <c r="AN23" s="122"/>
      <c r="AO23" s="122"/>
      <c r="AP23" s="122"/>
      <c r="AQ23" s="122"/>
      <c r="AR23" s="122"/>
      <c r="AS23" s="122"/>
      <c r="AT23" s="122"/>
      <c r="AU23" s="122"/>
      <c r="AV23" s="122"/>
      <c r="AW23" s="122"/>
      <c r="AX23" s="122"/>
      <c r="AY23" s="122"/>
      <c r="AZ23" s="122"/>
      <c r="BA23" s="122"/>
      <c r="BB23" s="122"/>
      <c r="BC23" s="112"/>
    </row>
    <row r="24" spans="1:55" ht="45" customHeight="1">
      <c r="A24" s="117"/>
      <c r="B24" s="118"/>
      <c r="C24" s="119"/>
      <c r="D24" s="119"/>
      <c r="E24" s="119"/>
      <c r="F24" s="119"/>
      <c r="G24" s="126"/>
      <c r="H24" s="126"/>
      <c r="I24" s="122"/>
      <c r="J24" s="122"/>
      <c r="K24" s="122"/>
      <c r="L24" s="122"/>
      <c r="M24" s="122"/>
      <c r="N24" s="122"/>
      <c r="O24" s="122"/>
      <c r="P24" s="122"/>
      <c r="Q24" s="122"/>
      <c r="R24" s="122"/>
      <c r="S24" s="122"/>
      <c r="T24" s="122"/>
      <c r="U24" s="122"/>
      <c r="V24" s="122"/>
      <c r="W24" s="122"/>
      <c r="X24" s="122"/>
      <c r="Y24" s="122"/>
      <c r="Z24" s="122"/>
      <c r="AA24" s="122"/>
      <c r="AB24" s="122"/>
      <c r="AC24" s="122"/>
      <c r="AD24" s="122"/>
      <c r="AE24" s="122"/>
      <c r="AF24" s="122"/>
      <c r="AG24" s="122"/>
      <c r="AH24" s="122"/>
      <c r="AI24" s="122"/>
      <c r="AJ24" s="122"/>
      <c r="AK24" s="122"/>
      <c r="AL24" s="122"/>
      <c r="AM24" s="122"/>
      <c r="AN24" s="122"/>
      <c r="AO24" s="122"/>
      <c r="AP24" s="122"/>
      <c r="AQ24" s="122"/>
      <c r="AR24" s="122"/>
      <c r="AS24" s="122"/>
      <c r="AT24" s="122"/>
      <c r="AU24" s="122"/>
      <c r="AV24" s="122"/>
      <c r="AW24" s="122"/>
      <c r="AX24" s="122"/>
      <c r="AY24" s="122"/>
      <c r="AZ24" s="122"/>
      <c r="BA24" s="122"/>
      <c r="BB24" s="122"/>
      <c r="BC24" s="112"/>
    </row>
    <row r="25" spans="1:55" ht="45" customHeight="1">
      <c r="A25" s="117"/>
      <c r="B25" s="118"/>
      <c r="C25" s="119"/>
      <c r="D25" s="119"/>
      <c r="E25" s="119"/>
      <c r="F25" s="119"/>
      <c r="G25" s="126"/>
      <c r="H25" s="126"/>
      <c r="I25" s="122"/>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2"/>
      <c r="AK25" s="122"/>
      <c r="AL25" s="122"/>
      <c r="AM25" s="122"/>
      <c r="AN25" s="122"/>
      <c r="AO25" s="122"/>
      <c r="AP25" s="122"/>
      <c r="AQ25" s="122"/>
      <c r="AR25" s="122"/>
      <c r="AS25" s="122"/>
      <c r="AT25" s="122"/>
      <c r="AU25" s="122"/>
      <c r="AV25" s="122"/>
      <c r="AW25" s="122"/>
      <c r="AX25" s="122"/>
      <c r="AY25" s="122"/>
      <c r="AZ25" s="122"/>
      <c r="BA25" s="122"/>
      <c r="BB25" s="122"/>
      <c r="BC25" s="112"/>
    </row>
    <row r="26" spans="1:55" ht="45" customHeight="1">
      <c r="A26" s="117"/>
      <c r="B26" s="118"/>
      <c r="C26" s="119"/>
      <c r="D26" s="119"/>
      <c r="E26" s="119"/>
      <c r="F26" s="119"/>
      <c r="G26" s="126"/>
      <c r="H26" s="126"/>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G26" s="122"/>
      <c r="AH26" s="122"/>
      <c r="AI26" s="122"/>
      <c r="AJ26" s="122"/>
      <c r="AK26" s="122"/>
      <c r="AL26" s="122"/>
      <c r="AM26" s="122"/>
      <c r="AN26" s="122"/>
      <c r="AO26" s="122"/>
      <c r="AP26" s="122"/>
      <c r="AQ26" s="122"/>
      <c r="AR26" s="122"/>
      <c r="AS26" s="122"/>
      <c r="AT26" s="122"/>
      <c r="AU26" s="122"/>
      <c r="AV26" s="122"/>
      <c r="AW26" s="122"/>
      <c r="AX26" s="122"/>
      <c r="AY26" s="122"/>
      <c r="AZ26" s="122"/>
      <c r="BA26" s="122"/>
      <c r="BB26" s="122"/>
      <c r="BC26" s="112"/>
    </row>
    <row r="27" spans="1:55" ht="45" customHeight="1">
      <c r="A27" s="117"/>
      <c r="B27" s="118"/>
      <c r="C27" s="119"/>
      <c r="D27" s="119"/>
      <c r="E27" s="119"/>
      <c r="F27" s="119"/>
      <c r="G27" s="126"/>
      <c r="H27" s="126"/>
      <c r="I27" s="122"/>
      <c r="J27" s="122"/>
      <c r="K27" s="122"/>
      <c r="L27" s="122"/>
      <c r="M27" s="122"/>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2"/>
      <c r="AL27" s="122"/>
      <c r="AM27" s="122"/>
      <c r="AN27" s="122"/>
      <c r="AO27" s="122"/>
      <c r="AP27" s="122"/>
      <c r="AQ27" s="122"/>
      <c r="AR27" s="122"/>
      <c r="AS27" s="122"/>
      <c r="AT27" s="122"/>
      <c r="AU27" s="122"/>
      <c r="AV27" s="122"/>
      <c r="AW27" s="122"/>
      <c r="AX27" s="122"/>
      <c r="AY27" s="122"/>
      <c r="AZ27" s="122"/>
      <c r="BA27" s="122"/>
      <c r="BB27" s="122"/>
      <c r="BC27" s="112"/>
    </row>
    <row r="28" spans="1:55" ht="45" customHeight="1">
      <c r="A28" s="117"/>
      <c r="B28" s="118"/>
      <c r="C28" s="119"/>
      <c r="D28" s="119"/>
      <c r="E28" s="119"/>
      <c r="F28" s="119"/>
      <c r="G28" s="126"/>
      <c r="H28" s="126"/>
      <c r="I28" s="122"/>
      <c r="J28" s="122"/>
      <c r="K28" s="122"/>
      <c r="L28" s="122"/>
      <c r="M28" s="122"/>
      <c r="N28" s="122"/>
      <c r="O28" s="122"/>
      <c r="P28" s="122"/>
      <c r="Q28" s="122"/>
      <c r="R28" s="122"/>
      <c r="S28" s="122"/>
      <c r="T28" s="122"/>
      <c r="U28" s="122"/>
      <c r="V28" s="122"/>
      <c r="W28" s="122"/>
      <c r="X28" s="122"/>
      <c r="Y28" s="122"/>
      <c r="Z28" s="122"/>
      <c r="AA28" s="122"/>
      <c r="AB28" s="122"/>
      <c r="AC28" s="122"/>
      <c r="AD28" s="122"/>
      <c r="AE28" s="122"/>
      <c r="AF28" s="122"/>
      <c r="AG28" s="122"/>
      <c r="AH28" s="122"/>
      <c r="AI28" s="122"/>
      <c r="AJ28" s="122"/>
      <c r="AK28" s="122"/>
      <c r="AL28" s="122"/>
      <c r="AM28" s="122"/>
      <c r="AN28" s="122"/>
      <c r="AO28" s="122"/>
      <c r="AP28" s="122"/>
      <c r="AQ28" s="122"/>
      <c r="AR28" s="122"/>
      <c r="AS28" s="122"/>
      <c r="AT28" s="122"/>
      <c r="AU28" s="122"/>
      <c r="AV28" s="122"/>
      <c r="AW28" s="122"/>
      <c r="AX28" s="122"/>
      <c r="AY28" s="122"/>
      <c r="AZ28" s="122"/>
      <c r="BA28" s="122"/>
      <c r="BB28" s="122"/>
      <c r="BC28" s="112"/>
    </row>
    <row r="29" spans="1:55" ht="45" customHeight="1">
      <c r="A29" s="117"/>
      <c r="B29" s="118"/>
      <c r="C29" s="119"/>
      <c r="D29" s="119"/>
      <c r="E29" s="119"/>
      <c r="F29" s="119"/>
      <c r="G29" s="126"/>
      <c r="H29" s="126"/>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2"/>
      <c r="AS29" s="122"/>
      <c r="AT29" s="122"/>
      <c r="AU29" s="122"/>
      <c r="AV29" s="122"/>
      <c r="AW29" s="122"/>
      <c r="AX29" s="122"/>
      <c r="AY29" s="122"/>
      <c r="AZ29" s="122"/>
      <c r="BA29" s="122"/>
      <c r="BB29" s="122"/>
      <c r="BC29" s="112"/>
    </row>
    <row r="30" spans="1:55" ht="45" customHeight="1">
      <c r="A30" s="117"/>
      <c r="B30" s="118"/>
      <c r="C30" s="119"/>
      <c r="D30" s="119"/>
      <c r="E30" s="119"/>
      <c r="F30" s="119"/>
      <c r="G30" s="126"/>
      <c r="H30" s="126"/>
      <c r="I30" s="122"/>
      <c r="J30" s="122"/>
      <c r="K30" s="122"/>
      <c r="L30" s="122"/>
      <c r="M30" s="122"/>
      <c r="N30" s="122"/>
      <c r="O30" s="122"/>
      <c r="P30" s="122"/>
      <c r="Q30" s="122"/>
      <c r="R30" s="122"/>
      <c r="S30" s="122"/>
      <c r="T30" s="122"/>
      <c r="U30" s="122"/>
      <c r="V30" s="122"/>
      <c r="W30" s="122"/>
      <c r="X30" s="122"/>
      <c r="Y30" s="122"/>
      <c r="Z30" s="122"/>
      <c r="AA30" s="122"/>
      <c r="AB30" s="122"/>
      <c r="AC30" s="122"/>
      <c r="AD30" s="122"/>
      <c r="AE30" s="122"/>
      <c r="AF30" s="122"/>
      <c r="AG30" s="122"/>
      <c r="AH30" s="122"/>
      <c r="AI30" s="122"/>
      <c r="AJ30" s="122"/>
      <c r="AK30" s="122"/>
      <c r="AL30" s="122"/>
      <c r="AM30" s="122"/>
      <c r="AN30" s="122"/>
      <c r="AO30" s="122"/>
      <c r="AP30" s="122"/>
      <c r="AQ30" s="122"/>
      <c r="AR30" s="122"/>
      <c r="AS30" s="122"/>
      <c r="AT30" s="122"/>
      <c r="AU30" s="122"/>
      <c r="AV30" s="122"/>
      <c r="AW30" s="122"/>
      <c r="AX30" s="122"/>
      <c r="AY30" s="122"/>
      <c r="AZ30" s="122"/>
      <c r="BA30" s="122"/>
      <c r="BB30" s="122"/>
      <c r="BC30" s="112"/>
    </row>
    <row r="31" spans="1:55" ht="45" customHeight="1">
      <c r="A31" s="117"/>
      <c r="B31" s="118"/>
      <c r="C31" s="119"/>
      <c r="D31" s="119"/>
      <c r="E31" s="119"/>
      <c r="F31" s="119"/>
      <c r="G31" s="126"/>
      <c r="H31" s="126"/>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22"/>
      <c r="AL31" s="122"/>
      <c r="AM31" s="122"/>
      <c r="AN31" s="122"/>
      <c r="AO31" s="122"/>
      <c r="AP31" s="122"/>
      <c r="AQ31" s="122"/>
      <c r="AR31" s="122"/>
      <c r="AS31" s="122"/>
      <c r="AT31" s="122"/>
      <c r="AU31" s="122"/>
      <c r="AV31" s="122"/>
      <c r="AW31" s="122"/>
      <c r="AX31" s="122"/>
      <c r="AY31" s="122"/>
      <c r="AZ31" s="122"/>
      <c r="BA31" s="122"/>
      <c r="BB31" s="122"/>
      <c r="BC31" s="112"/>
    </row>
    <row r="32" spans="1:55" ht="45" customHeight="1">
      <c r="A32" s="117"/>
      <c r="B32" s="118"/>
      <c r="C32" s="119"/>
      <c r="D32" s="119"/>
      <c r="E32" s="119"/>
      <c r="F32" s="119"/>
      <c r="G32" s="126"/>
      <c r="H32" s="126"/>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122"/>
      <c r="AL32" s="122"/>
      <c r="AM32" s="122"/>
      <c r="AN32" s="122"/>
      <c r="AO32" s="122"/>
      <c r="AP32" s="122"/>
      <c r="AQ32" s="122"/>
      <c r="AR32" s="122"/>
      <c r="AS32" s="122"/>
      <c r="AT32" s="122"/>
      <c r="AU32" s="122"/>
      <c r="AV32" s="122"/>
      <c r="AW32" s="122"/>
      <c r="AX32" s="122"/>
      <c r="AY32" s="122"/>
      <c r="AZ32" s="122"/>
      <c r="BA32" s="122"/>
      <c r="BB32" s="122"/>
      <c r="BC32" s="112"/>
    </row>
    <row r="33" spans="1:55" ht="45" customHeight="1">
      <c r="A33" s="117"/>
      <c r="B33" s="118"/>
      <c r="C33" s="119"/>
      <c r="D33" s="119"/>
      <c r="E33" s="119"/>
      <c r="F33" s="119"/>
      <c r="G33" s="126"/>
      <c r="H33" s="126"/>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122"/>
      <c r="AP33" s="122"/>
      <c r="AQ33" s="122"/>
      <c r="AR33" s="122"/>
      <c r="AS33" s="122"/>
      <c r="AT33" s="122"/>
      <c r="AU33" s="122"/>
      <c r="AV33" s="122"/>
      <c r="AW33" s="122"/>
      <c r="AX33" s="122"/>
      <c r="AY33" s="122"/>
      <c r="AZ33" s="122"/>
      <c r="BA33" s="122"/>
      <c r="BB33" s="122"/>
      <c r="BC33" s="112"/>
    </row>
    <row r="34" spans="1:55" ht="45" customHeight="1">
      <c r="A34" s="117"/>
      <c r="B34" s="118"/>
      <c r="C34" s="119"/>
      <c r="D34" s="119"/>
      <c r="E34" s="119"/>
      <c r="F34" s="119"/>
      <c r="G34" s="126"/>
      <c r="H34" s="126"/>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12"/>
    </row>
    <row r="35" spans="1:55" ht="45" customHeight="1">
      <c r="A35" s="117"/>
      <c r="B35" s="118"/>
      <c r="C35" s="119"/>
      <c r="D35" s="119"/>
      <c r="E35" s="119"/>
      <c r="F35" s="119"/>
      <c r="G35" s="126"/>
      <c r="H35" s="126"/>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12"/>
    </row>
    <row r="36" spans="1:55" ht="45" customHeight="1">
      <c r="A36" s="117"/>
      <c r="B36" s="118"/>
      <c r="C36" s="119"/>
      <c r="D36" s="119"/>
      <c r="E36" s="119"/>
      <c r="F36" s="119"/>
      <c r="G36" s="126"/>
      <c r="H36" s="126"/>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12"/>
    </row>
    <row r="37" spans="1:55" ht="45" customHeight="1">
      <c r="A37" s="117"/>
      <c r="B37" s="118"/>
      <c r="C37" s="119"/>
      <c r="D37" s="119"/>
      <c r="E37" s="119"/>
      <c r="F37" s="119"/>
      <c r="G37" s="126"/>
      <c r="H37" s="126"/>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12"/>
    </row>
    <row r="38" spans="1:55" ht="45" customHeight="1">
      <c r="A38" s="117"/>
      <c r="B38" s="118"/>
      <c r="C38" s="119"/>
      <c r="D38" s="119"/>
      <c r="E38" s="119"/>
      <c r="F38" s="119"/>
      <c r="G38" s="126"/>
      <c r="H38" s="126"/>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c r="AL38" s="122"/>
      <c r="AM38" s="122"/>
      <c r="AN38" s="122"/>
      <c r="AO38" s="122"/>
      <c r="AP38" s="122"/>
      <c r="AQ38" s="122"/>
      <c r="AR38" s="122"/>
      <c r="AS38" s="122"/>
      <c r="AT38" s="122"/>
      <c r="AU38" s="122"/>
      <c r="AV38" s="122"/>
      <c r="AW38" s="122"/>
      <c r="AX38" s="122"/>
      <c r="AY38" s="122"/>
      <c r="AZ38" s="122"/>
      <c r="BA38" s="122"/>
      <c r="BB38" s="122"/>
      <c r="BC38" s="112"/>
    </row>
    <row r="39" spans="1:55" ht="45" customHeight="1">
      <c r="A39" s="117"/>
      <c r="B39" s="118"/>
      <c r="C39" s="119"/>
      <c r="D39" s="119"/>
      <c r="E39" s="119"/>
      <c r="F39" s="119"/>
      <c r="G39" s="126"/>
      <c r="H39" s="126"/>
      <c r="I39" s="122"/>
      <c r="J39" s="122"/>
      <c r="K39" s="122"/>
      <c r="L39" s="122"/>
      <c r="M39" s="122"/>
      <c r="N39" s="122"/>
      <c r="O39" s="122"/>
      <c r="P39" s="122"/>
      <c r="Q39" s="122"/>
      <c r="R39" s="122"/>
      <c r="S39" s="122"/>
      <c r="T39" s="122"/>
      <c r="U39" s="122"/>
      <c r="V39" s="122"/>
      <c r="W39" s="122"/>
      <c r="X39" s="122"/>
      <c r="Y39" s="122"/>
      <c r="Z39" s="122"/>
      <c r="AA39" s="122"/>
      <c r="AB39" s="122"/>
      <c r="AC39" s="122"/>
      <c r="AD39" s="122"/>
      <c r="AE39" s="122"/>
      <c r="AF39" s="122"/>
      <c r="AG39" s="122"/>
      <c r="AH39" s="122"/>
      <c r="AI39" s="122"/>
      <c r="AJ39" s="122"/>
      <c r="AK39" s="122"/>
      <c r="AL39" s="122"/>
      <c r="AM39" s="122"/>
      <c r="AN39" s="122"/>
      <c r="AO39" s="122"/>
      <c r="AP39" s="122"/>
      <c r="AQ39" s="122"/>
      <c r="AR39" s="122"/>
      <c r="AS39" s="122"/>
      <c r="AT39" s="122"/>
      <c r="AU39" s="122"/>
      <c r="AV39" s="122"/>
      <c r="AW39" s="122"/>
      <c r="AX39" s="122"/>
      <c r="AY39" s="122"/>
      <c r="AZ39" s="122"/>
      <c r="BA39" s="122"/>
      <c r="BB39" s="122"/>
      <c r="BC39" s="112"/>
    </row>
    <row r="40" spans="1:55" ht="45" customHeight="1">
      <c r="A40" s="117"/>
      <c r="B40" s="118"/>
      <c r="C40" s="119"/>
      <c r="D40" s="119"/>
      <c r="E40" s="119"/>
      <c r="F40" s="119"/>
      <c r="G40" s="126"/>
      <c r="H40" s="126"/>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c r="AG40" s="122"/>
      <c r="AH40" s="122"/>
      <c r="AI40" s="122"/>
      <c r="AJ40" s="122"/>
      <c r="AK40" s="122"/>
      <c r="AL40" s="122"/>
      <c r="AM40" s="122"/>
      <c r="AN40" s="122"/>
      <c r="AO40" s="122"/>
      <c r="AP40" s="122"/>
      <c r="AQ40" s="122"/>
      <c r="AR40" s="122"/>
      <c r="AS40" s="122"/>
      <c r="AT40" s="122"/>
      <c r="AU40" s="122"/>
      <c r="AV40" s="122"/>
      <c r="AW40" s="122"/>
      <c r="AX40" s="122"/>
      <c r="AY40" s="122"/>
      <c r="AZ40" s="122"/>
      <c r="BA40" s="122"/>
      <c r="BB40" s="122"/>
      <c r="BC40" s="112"/>
    </row>
    <row r="41" spans="1:55" ht="45" customHeight="1">
      <c r="A41" s="117"/>
      <c r="B41" s="118"/>
      <c r="C41" s="119"/>
      <c r="D41" s="119"/>
      <c r="E41" s="119"/>
      <c r="F41" s="119"/>
      <c r="G41" s="126"/>
      <c r="H41" s="126"/>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122"/>
      <c r="AK41" s="122"/>
      <c r="AL41" s="122"/>
      <c r="AM41" s="122"/>
      <c r="AN41" s="122"/>
      <c r="AO41" s="122"/>
      <c r="AP41" s="122"/>
      <c r="AQ41" s="122"/>
      <c r="AR41" s="122"/>
      <c r="AS41" s="122"/>
      <c r="AT41" s="122"/>
      <c r="AU41" s="122"/>
      <c r="AV41" s="122"/>
      <c r="AW41" s="122"/>
      <c r="AX41" s="122"/>
      <c r="AY41" s="122"/>
      <c r="AZ41" s="122"/>
      <c r="BA41" s="122"/>
      <c r="BB41" s="122"/>
      <c r="BC41" s="112"/>
    </row>
    <row r="42" spans="1:55" ht="45" customHeight="1">
      <c r="A42" s="117"/>
      <c r="B42" s="118"/>
      <c r="C42" s="119"/>
      <c r="D42" s="119"/>
      <c r="E42" s="119"/>
      <c r="F42" s="119"/>
      <c r="G42" s="126"/>
      <c r="H42" s="126"/>
      <c r="I42" s="122"/>
      <c r="J42" s="122"/>
      <c r="K42" s="122"/>
      <c r="L42" s="122"/>
      <c r="M42" s="122"/>
      <c r="N42" s="122"/>
      <c r="O42" s="122"/>
      <c r="P42" s="122"/>
      <c r="Q42" s="122"/>
      <c r="R42" s="122"/>
      <c r="S42" s="122"/>
      <c r="T42" s="122"/>
      <c r="U42" s="122"/>
      <c r="V42" s="122"/>
      <c r="W42" s="122"/>
      <c r="X42" s="122"/>
      <c r="Y42" s="122"/>
      <c r="Z42" s="122"/>
      <c r="AA42" s="122"/>
      <c r="AB42" s="122"/>
      <c r="AC42" s="122"/>
      <c r="AD42" s="122"/>
      <c r="AE42" s="122"/>
      <c r="AF42" s="122"/>
      <c r="AG42" s="122"/>
      <c r="AH42" s="122"/>
      <c r="AI42" s="122"/>
      <c r="AJ42" s="122"/>
      <c r="AK42" s="122"/>
      <c r="AL42" s="122"/>
      <c r="AM42" s="122"/>
      <c r="AN42" s="122"/>
      <c r="AO42" s="122"/>
      <c r="AP42" s="122"/>
      <c r="AQ42" s="122"/>
      <c r="AR42" s="122"/>
      <c r="AS42" s="122"/>
      <c r="AT42" s="122"/>
      <c r="AU42" s="122"/>
      <c r="AV42" s="122"/>
      <c r="AW42" s="122"/>
      <c r="AX42" s="122"/>
      <c r="AY42" s="122"/>
      <c r="AZ42" s="122"/>
      <c r="BA42" s="122"/>
      <c r="BB42" s="122"/>
      <c r="BC42" s="112"/>
    </row>
    <row r="43" spans="1:55" ht="45" customHeight="1">
      <c r="A43" s="117"/>
      <c r="B43" s="118"/>
      <c r="C43" s="119"/>
      <c r="D43" s="119"/>
      <c r="E43" s="119"/>
      <c r="F43" s="119"/>
      <c r="G43" s="126"/>
      <c r="H43" s="126"/>
      <c r="I43" s="122"/>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122"/>
      <c r="AK43" s="122"/>
      <c r="AL43" s="122"/>
      <c r="AM43" s="122"/>
      <c r="AN43" s="122"/>
      <c r="AO43" s="122"/>
      <c r="AP43" s="122"/>
      <c r="AQ43" s="122"/>
      <c r="AR43" s="122"/>
      <c r="AS43" s="122"/>
      <c r="AT43" s="122"/>
      <c r="AU43" s="122"/>
      <c r="AV43" s="122"/>
      <c r="AW43" s="122"/>
      <c r="AX43" s="122"/>
      <c r="AY43" s="122"/>
      <c r="AZ43" s="122"/>
      <c r="BA43" s="122"/>
      <c r="BB43" s="122"/>
      <c r="BC43" s="112"/>
    </row>
    <row r="44" spans="1:55" ht="45" customHeight="1">
      <c r="A44" s="117"/>
      <c r="B44" s="118"/>
      <c r="C44" s="119"/>
      <c r="D44" s="119"/>
      <c r="E44" s="119"/>
      <c r="F44" s="119"/>
      <c r="G44" s="126"/>
      <c r="H44" s="126"/>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122"/>
      <c r="AN44" s="122"/>
      <c r="AO44" s="122"/>
      <c r="AP44" s="122"/>
      <c r="AQ44" s="122"/>
      <c r="AR44" s="122"/>
      <c r="AS44" s="122"/>
      <c r="AT44" s="122"/>
      <c r="AU44" s="122"/>
      <c r="AV44" s="122"/>
      <c r="AW44" s="122"/>
      <c r="AX44" s="122"/>
      <c r="AY44" s="122"/>
      <c r="AZ44" s="122"/>
      <c r="BA44" s="122"/>
      <c r="BB44" s="122"/>
      <c r="BC44" s="112"/>
    </row>
    <row r="45" spans="1:55" ht="45" customHeight="1">
      <c r="A45" s="117"/>
      <c r="B45" s="118"/>
      <c r="C45" s="119"/>
      <c r="D45" s="119"/>
      <c r="E45" s="119"/>
      <c r="F45" s="119"/>
      <c r="G45" s="126"/>
      <c r="H45" s="126"/>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122"/>
      <c r="AN45" s="122"/>
      <c r="AO45" s="122"/>
      <c r="AP45" s="122"/>
      <c r="AQ45" s="122"/>
      <c r="AR45" s="122"/>
      <c r="AS45" s="122"/>
      <c r="AT45" s="122"/>
      <c r="AU45" s="122"/>
      <c r="AV45" s="122"/>
      <c r="AW45" s="122"/>
      <c r="AX45" s="122"/>
      <c r="AY45" s="122"/>
      <c r="AZ45" s="122"/>
      <c r="BA45" s="122"/>
      <c r="BB45" s="122"/>
      <c r="BC45" s="112"/>
    </row>
    <row r="46" spans="1:55" ht="45" customHeight="1">
      <c r="A46" s="117"/>
      <c r="B46" s="118"/>
      <c r="C46" s="119"/>
      <c r="D46" s="119"/>
      <c r="E46" s="119"/>
      <c r="F46" s="119"/>
      <c r="G46" s="126"/>
      <c r="H46" s="126"/>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122"/>
      <c r="AN46" s="122"/>
      <c r="AO46" s="122"/>
      <c r="AP46" s="122"/>
      <c r="AQ46" s="122"/>
      <c r="AR46" s="122"/>
      <c r="AS46" s="122"/>
      <c r="AT46" s="122"/>
      <c r="AU46" s="122"/>
      <c r="AV46" s="122"/>
      <c r="AW46" s="122"/>
      <c r="AX46" s="122"/>
      <c r="AY46" s="122"/>
      <c r="AZ46" s="122"/>
      <c r="BA46" s="122"/>
      <c r="BB46" s="122"/>
      <c r="BC46" s="112"/>
    </row>
    <row r="47" spans="1:55" ht="45" customHeight="1">
      <c r="A47" s="117"/>
      <c r="B47" s="118"/>
      <c r="C47" s="119"/>
      <c r="D47" s="119"/>
      <c r="E47" s="119"/>
      <c r="F47" s="119"/>
      <c r="G47" s="126"/>
      <c r="H47" s="126"/>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122"/>
      <c r="AN47" s="122"/>
      <c r="AO47" s="122"/>
      <c r="AP47" s="122"/>
      <c r="AQ47" s="122"/>
      <c r="AR47" s="122"/>
      <c r="AS47" s="122"/>
      <c r="AT47" s="122"/>
      <c r="AU47" s="122"/>
      <c r="AV47" s="122"/>
      <c r="AW47" s="122"/>
      <c r="AX47" s="122"/>
      <c r="AY47" s="122"/>
      <c r="AZ47" s="122"/>
      <c r="BA47" s="122"/>
      <c r="BB47" s="122"/>
      <c r="BC47" s="112"/>
    </row>
    <row r="48" spans="1:55" ht="45" customHeight="1">
      <c r="A48" s="117"/>
      <c r="B48" s="118"/>
      <c r="C48" s="119"/>
      <c r="D48" s="119"/>
      <c r="E48" s="119"/>
      <c r="F48" s="119"/>
      <c r="G48" s="126"/>
      <c r="H48" s="126"/>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122"/>
      <c r="AN48" s="122"/>
      <c r="AO48" s="122"/>
      <c r="AP48" s="122"/>
      <c r="AQ48" s="122"/>
      <c r="AR48" s="122"/>
      <c r="AS48" s="122"/>
      <c r="AT48" s="122"/>
      <c r="AU48" s="122"/>
      <c r="AV48" s="122"/>
      <c r="AW48" s="122"/>
      <c r="AX48" s="122"/>
      <c r="AY48" s="122"/>
      <c r="AZ48" s="122"/>
      <c r="BA48" s="122"/>
      <c r="BB48" s="122"/>
      <c r="BC48" s="112"/>
    </row>
    <row r="49" spans="1:55" ht="48.75" customHeight="1">
      <c r="A49" s="117"/>
      <c r="B49" s="118"/>
      <c r="C49" s="119"/>
      <c r="D49" s="119"/>
      <c r="E49" s="119"/>
      <c r="F49" s="119"/>
      <c r="G49" s="126"/>
      <c r="H49" s="126"/>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122"/>
      <c r="AN49" s="122"/>
      <c r="AO49" s="122"/>
      <c r="AP49" s="122"/>
      <c r="AQ49" s="122"/>
      <c r="AR49" s="122"/>
      <c r="AS49" s="122"/>
      <c r="AT49" s="122"/>
      <c r="AU49" s="122"/>
      <c r="AV49" s="122"/>
      <c r="AW49" s="122"/>
      <c r="AX49" s="122"/>
      <c r="AY49" s="122"/>
      <c r="AZ49" s="122"/>
      <c r="BA49" s="122"/>
      <c r="BB49" s="122"/>
      <c r="BC49" s="112"/>
    </row>
    <row r="50" spans="1:55" ht="48.75" customHeight="1">
      <c r="A50" s="117"/>
      <c r="B50" s="118"/>
      <c r="C50" s="119"/>
      <c r="D50" s="119"/>
      <c r="E50" s="119"/>
      <c r="F50" s="119"/>
      <c r="G50" s="126"/>
      <c r="H50" s="126"/>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122"/>
      <c r="AN50" s="122"/>
      <c r="AO50" s="122"/>
      <c r="AP50" s="122"/>
      <c r="AQ50" s="122"/>
      <c r="AR50" s="122"/>
      <c r="AS50" s="122"/>
      <c r="AT50" s="122"/>
      <c r="AU50" s="122"/>
      <c r="AV50" s="122"/>
      <c r="AW50" s="122"/>
      <c r="AX50" s="122"/>
      <c r="AY50" s="122"/>
      <c r="AZ50" s="122"/>
      <c r="BA50" s="122"/>
      <c r="BB50" s="122"/>
      <c r="BC50" s="112"/>
    </row>
    <row r="51" spans="1:55" ht="48.75" customHeight="1">
      <c r="A51" s="117"/>
      <c r="B51" s="118"/>
      <c r="C51" s="119"/>
      <c r="D51" s="119"/>
      <c r="E51" s="119"/>
      <c r="F51" s="119"/>
      <c r="G51" s="126"/>
      <c r="H51" s="126"/>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122"/>
      <c r="AN51" s="122"/>
      <c r="AO51" s="122"/>
      <c r="AP51" s="122"/>
      <c r="AQ51" s="122"/>
      <c r="AR51" s="122"/>
      <c r="AS51" s="122"/>
      <c r="AT51" s="122"/>
      <c r="AU51" s="122"/>
      <c r="AV51" s="122"/>
      <c r="AW51" s="122"/>
      <c r="AX51" s="122"/>
      <c r="AY51" s="122"/>
      <c r="AZ51" s="122"/>
      <c r="BA51" s="122"/>
      <c r="BB51" s="122"/>
      <c r="BC51" s="112"/>
    </row>
    <row r="52" spans="1:55" ht="48.75" customHeight="1">
      <c r="A52" s="117"/>
      <c r="B52" s="118"/>
      <c r="C52" s="119"/>
      <c r="D52" s="119"/>
      <c r="E52" s="119"/>
      <c r="F52" s="119"/>
      <c r="G52" s="126"/>
      <c r="H52" s="126"/>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c r="AN52" s="122"/>
      <c r="AO52" s="122"/>
      <c r="AP52" s="122"/>
      <c r="AQ52" s="122"/>
      <c r="AR52" s="122"/>
      <c r="AS52" s="122"/>
      <c r="AT52" s="122"/>
      <c r="AU52" s="122"/>
      <c r="AV52" s="122"/>
      <c r="AW52" s="122"/>
      <c r="AX52" s="122"/>
      <c r="AY52" s="122"/>
      <c r="AZ52" s="122"/>
      <c r="BA52" s="122"/>
      <c r="BB52" s="122"/>
      <c r="BC52" s="112"/>
    </row>
    <row r="53" spans="1:55" ht="48.75" customHeight="1">
      <c r="A53" s="117"/>
      <c r="B53" s="118"/>
      <c r="C53" s="119"/>
      <c r="D53" s="119"/>
      <c r="E53" s="119"/>
      <c r="F53" s="119"/>
      <c r="G53" s="126"/>
      <c r="H53" s="126"/>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122"/>
      <c r="AN53" s="122"/>
      <c r="AO53" s="122"/>
      <c r="AP53" s="122"/>
      <c r="AQ53" s="122"/>
      <c r="AR53" s="122"/>
      <c r="AS53" s="122"/>
      <c r="AT53" s="122"/>
      <c r="AU53" s="122"/>
      <c r="AV53" s="122"/>
      <c r="AW53" s="122"/>
      <c r="AX53" s="122"/>
      <c r="AY53" s="122"/>
      <c r="AZ53" s="122"/>
      <c r="BA53" s="122"/>
      <c r="BB53" s="122"/>
      <c r="BC53" s="112"/>
    </row>
    <row r="54" spans="1:55" ht="48.75" customHeight="1">
      <c r="A54" s="117"/>
      <c r="B54" s="118"/>
      <c r="C54" s="119"/>
      <c r="D54" s="119"/>
      <c r="E54" s="119"/>
      <c r="F54" s="119"/>
      <c r="G54" s="126"/>
      <c r="H54" s="126"/>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122"/>
      <c r="AN54" s="122"/>
      <c r="AO54" s="122"/>
      <c r="AP54" s="122"/>
      <c r="AQ54" s="122"/>
      <c r="AR54" s="122"/>
      <c r="AS54" s="122"/>
      <c r="AT54" s="122"/>
      <c r="AU54" s="122"/>
      <c r="AV54" s="122"/>
      <c r="AW54" s="122"/>
      <c r="AX54" s="122"/>
      <c r="AY54" s="122"/>
      <c r="AZ54" s="122"/>
      <c r="BA54" s="122"/>
      <c r="BB54" s="122"/>
      <c r="BC54" s="112"/>
    </row>
    <row r="55" spans="1:55" ht="48.75" customHeight="1">
      <c r="A55" s="117"/>
      <c r="B55" s="118"/>
      <c r="C55" s="119"/>
      <c r="D55" s="119"/>
      <c r="E55" s="119"/>
      <c r="F55" s="119"/>
      <c r="G55" s="126"/>
      <c r="H55" s="126"/>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12"/>
    </row>
    <row r="56" spans="1:55" ht="48.75" customHeight="1">
      <c r="A56" s="117"/>
      <c r="B56" s="118"/>
      <c r="C56" s="119"/>
      <c r="D56" s="119"/>
      <c r="E56" s="119"/>
      <c r="F56" s="119"/>
      <c r="G56" s="126"/>
      <c r="H56" s="126"/>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12"/>
    </row>
    <row r="57" spans="1:55" ht="48.75" customHeight="1">
      <c r="A57" s="117"/>
      <c r="B57" s="118"/>
      <c r="C57" s="119"/>
      <c r="D57" s="119"/>
      <c r="E57" s="119"/>
      <c r="F57" s="119"/>
      <c r="G57" s="126"/>
      <c r="H57" s="126"/>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122"/>
      <c r="AN57" s="122"/>
      <c r="AO57" s="122"/>
      <c r="AP57" s="122"/>
      <c r="AQ57" s="122"/>
      <c r="AR57" s="122"/>
      <c r="AS57" s="122"/>
      <c r="AT57" s="122"/>
      <c r="AU57" s="122"/>
      <c r="AV57" s="122"/>
      <c r="AW57" s="122"/>
      <c r="AX57" s="122"/>
      <c r="AY57" s="122"/>
      <c r="AZ57" s="122"/>
      <c r="BA57" s="122"/>
      <c r="BB57" s="122"/>
      <c r="BC57" s="112"/>
    </row>
    <row r="58" spans="1:55" ht="24.95" customHeight="1">
      <c r="A58" s="115"/>
      <c r="B58" s="115"/>
      <c r="C58" s="116"/>
      <c r="D58" s="116"/>
      <c r="E58" s="116"/>
      <c r="F58" s="116"/>
      <c r="G58" s="127"/>
      <c r="H58" s="127"/>
      <c r="I58" s="127"/>
      <c r="J58" s="127"/>
      <c r="K58" s="127"/>
      <c r="L58" s="127"/>
      <c r="M58" s="127"/>
      <c r="N58" s="127"/>
      <c r="O58" s="127"/>
      <c r="P58" s="127"/>
      <c r="Q58" s="127"/>
      <c r="R58" s="127"/>
      <c r="S58" s="127"/>
      <c r="T58" s="127"/>
      <c r="U58" s="127"/>
      <c r="V58" s="127"/>
      <c r="W58" s="127"/>
      <c r="X58" s="127"/>
      <c r="Y58" s="127"/>
      <c r="Z58" s="127"/>
      <c r="AA58" s="127"/>
      <c r="AB58" s="127"/>
      <c r="AC58" s="127"/>
      <c r="AD58" s="127"/>
      <c r="AE58" s="127"/>
      <c r="AF58" s="127"/>
      <c r="AG58" s="127"/>
      <c r="AH58" s="127"/>
      <c r="AI58" s="127"/>
      <c r="AJ58" s="127"/>
      <c r="AK58" s="127"/>
      <c r="AL58" s="127"/>
      <c r="AM58" s="127"/>
      <c r="AN58" s="127"/>
      <c r="AO58" s="127"/>
      <c r="AP58" s="127"/>
      <c r="AQ58" s="127"/>
      <c r="AR58" s="127"/>
      <c r="AS58" s="127"/>
      <c r="AT58" s="127"/>
      <c r="AU58" s="127"/>
      <c r="AV58" s="127"/>
      <c r="AW58" s="127"/>
      <c r="AX58" s="127"/>
      <c r="AY58" s="127"/>
      <c r="AZ58" s="127"/>
      <c r="BA58" s="127"/>
      <c r="BB58" s="127"/>
      <c r="BC58" s="116"/>
    </row>
    <row r="59" spans="1:55" ht="24.95" customHeight="1">
      <c r="A59" s="115"/>
      <c r="B59" s="115"/>
      <c r="C59" s="116"/>
      <c r="D59" s="116"/>
      <c r="E59" s="116"/>
      <c r="F59" s="116"/>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27"/>
      <c r="AE59" s="127"/>
      <c r="AF59" s="127"/>
      <c r="AG59" s="127"/>
      <c r="AH59" s="127"/>
      <c r="AI59" s="127"/>
      <c r="AJ59" s="127"/>
      <c r="AK59" s="127"/>
      <c r="AL59" s="127"/>
      <c r="AM59" s="127"/>
      <c r="AN59" s="127"/>
      <c r="AO59" s="127"/>
      <c r="AP59" s="127"/>
      <c r="AQ59" s="127"/>
      <c r="AR59" s="127"/>
      <c r="AS59" s="127"/>
      <c r="AT59" s="127"/>
      <c r="AU59" s="127"/>
      <c r="AV59" s="127"/>
      <c r="AW59" s="127"/>
      <c r="AX59" s="127"/>
      <c r="AY59" s="127"/>
      <c r="AZ59" s="127"/>
      <c r="BA59" s="127"/>
      <c r="BB59" s="127"/>
      <c r="BC59" s="116"/>
    </row>
    <row r="60" spans="1:55" ht="24.95" customHeight="1">
      <c r="A60" s="115"/>
      <c r="B60" s="115"/>
      <c r="C60" s="116"/>
      <c r="D60" s="116"/>
      <c r="E60" s="116"/>
      <c r="F60" s="116"/>
      <c r="G60" s="127"/>
      <c r="H60" s="127"/>
      <c r="I60" s="127"/>
      <c r="J60" s="127"/>
      <c r="K60" s="127"/>
      <c r="L60" s="127"/>
      <c r="M60" s="127"/>
      <c r="N60" s="127"/>
      <c r="O60" s="127"/>
      <c r="P60" s="127"/>
      <c r="Q60" s="127"/>
      <c r="R60" s="127"/>
      <c r="S60" s="127"/>
      <c r="T60" s="127"/>
      <c r="U60" s="127"/>
      <c r="V60" s="127"/>
      <c r="W60" s="127"/>
      <c r="X60" s="127"/>
      <c r="Y60" s="127"/>
      <c r="Z60" s="127"/>
      <c r="AA60" s="127"/>
      <c r="AB60" s="127"/>
      <c r="AC60" s="127"/>
      <c r="AD60" s="127"/>
      <c r="AE60" s="127"/>
      <c r="AF60" s="127"/>
      <c r="AG60" s="127"/>
      <c r="AH60" s="127"/>
      <c r="AI60" s="127"/>
      <c r="AJ60" s="127"/>
      <c r="AK60" s="127"/>
      <c r="AL60" s="127"/>
      <c r="AM60" s="127"/>
      <c r="AN60" s="127"/>
      <c r="AO60" s="127"/>
      <c r="AP60" s="127"/>
      <c r="AQ60" s="127"/>
      <c r="AR60" s="127"/>
      <c r="AS60" s="127"/>
      <c r="AT60" s="127"/>
      <c r="AU60" s="127"/>
      <c r="AV60" s="127"/>
      <c r="AW60" s="127"/>
      <c r="AX60" s="127"/>
      <c r="AY60" s="127"/>
      <c r="AZ60" s="127"/>
      <c r="BA60" s="127"/>
      <c r="BB60" s="127"/>
      <c r="BC60" s="116"/>
    </row>
    <row r="61" spans="1:55" ht="24.95" customHeight="1">
      <c r="A61" s="115"/>
      <c r="B61" s="115"/>
      <c r="C61" s="116"/>
      <c r="D61" s="116"/>
      <c r="E61" s="116"/>
      <c r="F61" s="116"/>
      <c r="G61" s="127"/>
      <c r="H61" s="127"/>
      <c r="I61" s="127"/>
      <c r="J61" s="127"/>
      <c r="K61" s="127"/>
      <c r="L61" s="127"/>
      <c r="M61" s="127"/>
      <c r="N61" s="127"/>
      <c r="O61" s="127"/>
      <c r="P61" s="127"/>
      <c r="Q61" s="127"/>
      <c r="R61" s="127"/>
      <c r="S61" s="127"/>
      <c r="T61" s="127"/>
      <c r="U61" s="127"/>
      <c r="V61" s="127"/>
      <c r="W61" s="127"/>
      <c r="X61" s="127"/>
      <c r="Y61" s="127"/>
      <c r="Z61" s="127"/>
      <c r="AA61" s="127"/>
      <c r="AB61" s="127"/>
      <c r="AC61" s="127"/>
      <c r="AD61" s="127"/>
      <c r="AE61" s="127"/>
      <c r="AF61" s="127"/>
      <c r="AG61" s="127"/>
      <c r="AH61" s="127"/>
      <c r="AI61" s="127"/>
      <c r="AJ61" s="127"/>
      <c r="AK61" s="127"/>
      <c r="AL61" s="127"/>
      <c r="AM61" s="127"/>
      <c r="AN61" s="127"/>
      <c r="AO61" s="127"/>
      <c r="AP61" s="127"/>
      <c r="AQ61" s="127"/>
      <c r="AR61" s="127"/>
      <c r="AS61" s="127"/>
      <c r="AT61" s="127"/>
      <c r="AU61" s="127"/>
      <c r="AV61" s="127"/>
      <c r="AW61" s="127"/>
      <c r="AX61" s="127"/>
      <c r="AY61" s="127"/>
      <c r="AZ61" s="127"/>
      <c r="BA61" s="127"/>
      <c r="BB61" s="127"/>
      <c r="BC61" s="116"/>
    </row>
    <row r="62" spans="1:55" ht="24.95" customHeight="1">
      <c r="A62" s="115"/>
      <c r="B62" s="115"/>
      <c r="C62" s="116"/>
      <c r="D62" s="116"/>
      <c r="E62" s="116"/>
      <c r="F62" s="116"/>
      <c r="G62" s="127"/>
      <c r="H62" s="127"/>
      <c r="I62" s="127"/>
      <c r="J62" s="127"/>
      <c r="K62" s="127"/>
      <c r="L62" s="127"/>
      <c r="M62" s="127"/>
      <c r="N62" s="127"/>
      <c r="O62" s="127"/>
      <c r="P62" s="127"/>
      <c r="Q62" s="127"/>
      <c r="R62" s="127"/>
      <c r="S62" s="127"/>
      <c r="T62" s="127"/>
      <c r="U62" s="127"/>
      <c r="V62" s="127"/>
      <c r="W62" s="127"/>
      <c r="X62" s="127"/>
      <c r="Y62" s="127"/>
      <c r="Z62" s="127"/>
      <c r="AA62" s="127"/>
      <c r="AB62" s="127"/>
      <c r="AC62" s="127"/>
      <c r="AD62" s="127"/>
      <c r="AE62" s="127"/>
      <c r="AF62" s="127"/>
      <c r="AG62" s="127"/>
      <c r="AH62" s="127"/>
      <c r="AI62" s="127"/>
      <c r="AJ62" s="127"/>
      <c r="AK62" s="127"/>
      <c r="AL62" s="127"/>
      <c r="AM62" s="127"/>
      <c r="AN62" s="127"/>
      <c r="AO62" s="127"/>
      <c r="AP62" s="127"/>
      <c r="AQ62" s="127"/>
      <c r="AR62" s="127"/>
      <c r="AS62" s="127"/>
      <c r="AT62" s="127"/>
      <c r="AU62" s="127"/>
      <c r="AV62" s="127"/>
      <c r="AW62" s="127"/>
      <c r="AX62" s="127"/>
      <c r="AY62" s="127"/>
      <c r="AZ62" s="127"/>
      <c r="BA62" s="127"/>
      <c r="BB62" s="127"/>
      <c r="BC62" s="116"/>
    </row>
    <row r="63" spans="1:55" ht="24.95" customHeight="1">
      <c r="A63" s="115"/>
      <c r="B63" s="115"/>
      <c r="C63" s="116"/>
      <c r="D63" s="116"/>
      <c r="E63" s="116"/>
      <c r="F63" s="116"/>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27"/>
      <c r="AE63" s="127"/>
      <c r="AF63" s="127"/>
      <c r="AG63" s="127"/>
      <c r="AH63" s="127"/>
      <c r="AI63" s="127"/>
      <c r="AJ63" s="127"/>
      <c r="AK63" s="127"/>
      <c r="AL63" s="127"/>
      <c r="AM63" s="127"/>
      <c r="AN63" s="127"/>
      <c r="AO63" s="127"/>
      <c r="AP63" s="127"/>
      <c r="AQ63" s="127"/>
      <c r="AR63" s="127"/>
      <c r="AS63" s="127"/>
      <c r="AT63" s="127"/>
      <c r="AU63" s="127"/>
      <c r="AV63" s="127"/>
      <c r="AW63" s="127"/>
      <c r="AX63" s="127"/>
      <c r="AY63" s="127"/>
      <c r="AZ63" s="127"/>
      <c r="BA63" s="127"/>
      <c r="BB63" s="127"/>
      <c r="BC63" s="116"/>
    </row>
    <row r="64" spans="1:55" ht="24.95" customHeight="1">
      <c r="A64" s="115"/>
      <c r="B64" s="115"/>
      <c r="C64" s="116"/>
      <c r="D64" s="116"/>
      <c r="E64" s="116"/>
      <c r="F64" s="116"/>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27"/>
      <c r="AE64" s="127"/>
      <c r="AF64" s="127"/>
      <c r="AG64" s="127"/>
      <c r="AH64" s="127"/>
      <c r="AI64" s="127"/>
      <c r="AJ64" s="127"/>
      <c r="AK64" s="127"/>
      <c r="AL64" s="127"/>
      <c r="AM64" s="127"/>
      <c r="AN64" s="127"/>
      <c r="AO64" s="127"/>
      <c r="AP64" s="127"/>
      <c r="AQ64" s="127"/>
      <c r="AR64" s="127"/>
      <c r="AS64" s="127"/>
      <c r="AT64" s="127"/>
      <c r="AU64" s="127"/>
      <c r="AV64" s="127"/>
      <c r="AW64" s="127"/>
      <c r="AX64" s="127"/>
      <c r="AY64" s="127"/>
      <c r="AZ64" s="127"/>
      <c r="BA64" s="127"/>
      <c r="BB64" s="127"/>
      <c r="BC64" s="116"/>
    </row>
    <row r="65" spans="1:55" ht="24.95" customHeight="1">
      <c r="A65" s="115"/>
      <c r="B65" s="115"/>
      <c r="C65" s="116"/>
      <c r="D65" s="116"/>
      <c r="E65" s="116"/>
      <c r="F65" s="116"/>
      <c r="G65" s="127"/>
      <c r="H65" s="127"/>
      <c r="I65" s="127"/>
      <c r="J65" s="127"/>
      <c r="K65" s="127"/>
      <c r="L65" s="127"/>
      <c r="M65" s="127"/>
      <c r="N65" s="127"/>
      <c r="O65" s="127"/>
      <c r="P65" s="127"/>
      <c r="Q65" s="127"/>
      <c r="R65" s="127"/>
      <c r="S65" s="127"/>
      <c r="T65" s="127"/>
      <c r="U65" s="127"/>
      <c r="V65" s="127"/>
      <c r="W65" s="127"/>
      <c r="X65" s="127"/>
      <c r="Y65" s="127"/>
      <c r="Z65" s="127"/>
      <c r="AA65" s="127"/>
      <c r="AB65" s="127"/>
      <c r="AC65" s="127"/>
      <c r="AD65" s="127"/>
      <c r="AE65" s="127"/>
      <c r="AF65" s="127"/>
      <c r="AG65" s="127"/>
      <c r="AH65" s="127"/>
      <c r="AI65" s="127"/>
      <c r="AJ65" s="127"/>
      <c r="AK65" s="127"/>
      <c r="AL65" s="127"/>
      <c r="AM65" s="127"/>
      <c r="AN65" s="127"/>
      <c r="AO65" s="127"/>
      <c r="AP65" s="127"/>
      <c r="AQ65" s="127"/>
      <c r="AR65" s="127"/>
      <c r="AS65" s="127"/>
      <c r="AT65" s="127"/>
      <c r="AU65" s="127"/>
      <c r="AV65" s="127"/>
      <c r="AW65" s="127"/>
      <c r="AX65" s="127"/>
      <c r="AY65" s="127"/>
      <c r="AZ65" s="127"/>
      <c r="BA65" s="127"/>
      <c r="BB65" s="127"/>
      <c r="BC65" s="116"/>
    </row>
    <row r="66" spans="1:55" ht="24.95" customHeight="1">
      <c r="A66" s="115"/>
      <c r="B66" s="115"/>
      <c r="C66" s="116"/>
      <c r="D66" s="116"/>
      <c r="E66" s="116"/>
      <c r="F66" s="116"/>
      <c r="G66" s="127"/>
      <c r="H66" s="127"/>
      <c r="I66" s="127"/>
      <c r="J66" s="127"/>
      <c r="K66" s="127"/>
      <c r="L66" s="127"/>
      <c r="M66" s="127"/>
      <c r="N66" s="127"/>
      <c r="O66" s="127"/>
      <c r="P66" s="127"/>
      <c r="Q66" s="127"/>
      <c r="R66" s="127"/>
      <c r="S66" s="127"/>
      <c r="T66" s="127"/>
      <c r="U66" s="127"/>
      <c r="V66" s="127"/>
      <c r="W66" s="127"/>
      <c r="X66" s="127"/>
      <c r="Y66" s="127"/>
      <c r="Z66" s="127"/>
      <c r="AA66" s="127"/>
      <c r="AB66" s="127"/>
      <c r="AC66" s="127"/>
      <c r="AD66" s="127"/>
      <c r="AE66" s="127"/>
      <c r="AF66" s="127"/>
      <c r="AG66" s="127"/>
      <c r="AH66" s="127"/>
      <c r="AI66" s="127"/>
      <c r="AJ66" s="127"/>
      <c r="AK66" s="127"/>
      <c r="AL66" s="127"/>
      <c r="AM66" s="127"/>
      <c r="AN66" s="127"/>
      <c r="AO66" s="127"/>
      <c r="AP66" s="127"/>
      <c r="AQ66" s="127"/>
      <c r="AR66" s="127"/>
      <c r="AS66" s="127"/>
      <c r="AT66" s="127"/>
      <c r="AU66" s="127"/>
      <c r="AV66" s="127"/>
      <c r="AW66" s="127"/>
      <c r="AX66" s="127"/>
      <c r="AY66" s="127"/>
      <c r="AZ66" s="127"/>
      <c r="BA66" s="127"/>
      <c r="BB66" s="127"/>
      <c r="BC66" s="116"/>
    </row>
    <row r="67" spans="1:55" ht="24.95" customHeight="1">
      <c r="A67" s="111" t="s">
        <v>32</v>
      </c>
      <c r="B67" s="112" t="s">
        <v>33</v>
      </c>
      <c r="C67" s="112"/>
      <c r="D67" s="112"/>
      <c r="E67" s="112"/>
      <c r="F67" s="112"/>
      <c r="G67" s="122"/>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122"/>
      <c r="AN67" s="122"/>
      <c r="AO67" s="122"/>
      <c r="AP67" s="122"/>
      <c r="AQ67" s="122"/>
      <c r="AR67" s="122"/>
      <c r="AS67" s="122"/>
      <c r="AT67" s="122"/>
      <c r="AU67" s="122"/>
      <c r="AV67" s="122"/>
      <c r="AW67" s="122"/>
      <c r="AX67" s="122"/>
      <c r="AY67" s="122"/>
      <c r="AZ67" s="122"/>
      <c r="BA67" s="122"/>
      <c r="BB67" s="122"/>
      <c r="BC67" s="112"/>
    </row>
    <row r="68" spans="1:55" ht="24.95" customHeight="1">
      <c r="A68" s="111" t="s">
        <v>34</v>
      </c>
      <c r="B68" s="112" t="s">
        <v>35</v>
      </c>
      <c r="C68" s="112"/>
      <c r="D68" s="112"/>
      <c r="E68" s="112"/>
      <c r="F68" s="112"/>
      <c r="G68" s="122"/>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122"/>
      <c r="AN68" s="122"/>
      <c r="AO68" s="122"/>
      <c r="AP68" s="122"/>
      <c r="AQ68" s="122"/>
      <c r="AR68" s="122"/>
      <c r="AS68" s="122"/>
      <c r="AT68" s="122"/>
      <c r="AU68" s="122"/>
      <c r="AV68" s="122"/>
      <c r="AW68" s="122"/>
      <c r="AX68" s="122"/>
      <c r="AY68" s="122"/>
      <c r="AZ68" s="122"/>
      <c r="BA68" s="122"/>
      <c r="BB68" s="122"/>
      <c r="BC68" s="112"/>
    </row>
    <row r="69" spans="1:55" ht="24.95" customHeight="1">
      <c r="A69" s="115"/>
      <c r="B69" s="115" t="s">
        <v>47</v>
      </c>
      <c r="C69" s="116"/>
      <c r="D69" s="116"/>
      <c r="E69" s="116"/>
      <c r="F69" s="116"/>
      <c r="G69" s="127"/>
      <c r="H69" s="127"/>
      <c r="I69" s="127"/>
      <c r="J69" s="127"/>
      <c r="K69" s="127"/>
      <c r="L69" s="127"/>
      <c r="M69" s="127"/>
      <c r="N69" s="127"/>
      <c r="O69" s="127"/>
      <c r="P69" s="127"/>
      <c r="Q69" s="127"/>
      <c r="R69" s="127"/>
      <c r="S69" s="127"/>
      <c r="T69" s="127"/>
      <c r="U69" s="127"/>
      <c r="V69" s="127"/>
      <c r="W69" s="127"/>
      <c r="X69" s="127"/>
      <c r="Y69" s="127"/>
      <c r="Z69" s="127"/>
      <c r="AA69" s="127"/>
      <c r="AB69" s="127"/>
      <c r="AC69" s="127"/>
      <c r="AD69" s="127"/>
      <c r="AE69" s="127"/>
      <c r="AF69" s="127"/>
      <c r="AG69" s="127"/>
      <c r="AH69" s="127"/>
      <c r="AI69" s="127"/>
      <c r="AJ69" s="127"/>
      <c r="AK69" s="127"/>
      <c r="AL69" s="127"/>
      <c r="AM69" s="127"/>
      <c r="AN69" s="127"/>
      <c r="AO69" s="127"/>
      <c r="AP69" s="127"/>
      <c r="AQ69" s="127"/>
      <c r="AR69" s="127"/>
      <c r="AS69" s="127"/>
      <c r="AT69" s="127"/>
      <c r="AU69" s="127"/>
      <c r="AV69" s="127"/>
      <c r="AW69" s="127"/>
      <c r="AX69" s="127"/>
      <c r="AY69" s="127"/>
      <c r="AZ69" s="127"/>
      <c r="BA69" s="127"/>
      <c r="BB69" s="127"/>
      <c r="BC69" s="116"/>
    </row>
    <row r="70" spans="1:55" ht="43.5" customHeight="1">
      <c r="A70" s="115" t="s">
        <v>31</v>
      </c>
      <c r="B70" s="116" t="s">
        <v>131</v>
      </c>
      <c r="C70" s="116"/>
      <c r="D70" s="116"/>
      <c r="E70" s="116"/>
      <c r="F70" s="116"/>
      <c r="G70" s="127"/>
      <c r="H70" s="127"/>
      <c r="I70" s="127"/>
      <c r="J70" s="127"/>
      <c r="K70" s="127"/>
      <c r="L70" s="127"/>
      <c r="M70" s="127"/>
      <c r="N70" s="127"/>
      <c r="O70" s="127"/>
      <c r="P70" s="127"/>
      <c r="Q70" s="127"/>
      <c r="R70" s="127"/>
      <c r="S70" s="127"/>
      <c r="T70" s="127"/>
      <c r="U70" s="127"/>
      <c r="V70" s="127"/>
      <c r="W70" s="127"/>
      <c r="X70" s="127"/>
      <c r="Y70" s="127"/>
      <c r="Z70" s="127"/>
      <c r="AA70" s="127"/>
      <c r="AB70" s="127"/>
      <c r="AC70" s="127"/>
      <c r="AD70" s="127"/>
      <c r="AE70" s="127"/>
      <c r="AF70" s="127"/>
      <c r="AG70" s="127"/>
      <c r="AH70" s="127"/>
      <c r="AI70" s="127"/>
      <c r="AJ70" s="127"/>
      <c r="AK70" s="127"/>
      <c r="AL70" s="127"/>
      <c r="AM70" s="127"/>
      <c r="AN70" s="127"/>
      <c r="AO70" s="127"/>
      <c r="AP70" s="127"/>
      <c r="AQ70" s="127"/>
      <c r="AR70" s="127"/>
      <c r="AS70" s="127"/>
      <c r="AT70" s="127"/>
      <c r="AU70" s="127"/>
      <c r="AV70" s="127"/>
      <c r="AW70" s="127"/>
      <c r="AX70" s="127"/>
      <c r="AY70" s="127"/>
      <c r="AZ70" s="127"/>
      <c r="BA70" s="127"/>
      <c r="BB70" s="127"/>
      <c r="BC70" s="116"/>
    </row>
    <row r="71" spans="1:55" ht="45" customHeight="1">
      <c r="A71" s="115" t="s">
        <v>87</v>
      </c>
      <c r="B71" s="116" t="s">
        <v>127</v>
      </c>
      <c r="C71" s="116"/>
      <c r="D71" s="116"/>
      <c r="E71" s="116"/>
      <c r="F71" s="116"/>
      <c r="G71" s="127"/>
      <c r="H71" s="127"/>
      <c r="I71" s="127"/>
      <c r="J71" s="127"/>
      <c r="K71" s="127"/>
      <c r="L71" s="127"/>
      <c r="M71" s="127"/>
      <c r="N71" s="127"/>
      <c r="O71" s="127"/>
      <c r="P71" s="127"/>
      <c r="Q71" s="127"/>
      <c r="R71" s="127"/>
      <c r="S71" s="127"/>
      <c r="T71" s="127"/>
      <c r="U71" s="127"/>
      <c r="V71" s="127"/>
      <c r="W71" s="127"/>
      <c r="X71" s="127"/>
      <c r="Y71" s="127"/>
      <c r="Z71" s="127"/>
      <c r="AA71" s="127"/>
      <c r="AB71" s="127"/>
      <c r="AC71" s="127"/>
      <c r="AD71" s="127"/>
      <c r="AE71" s="127"/>
      <c r="AF71" s="127"/>
      <c r="AG71" s="127"/>
      <c r="AH71" s="127"/>
      <c r="AI71" s="127"/>
      <c r="AJ71" s="127"/>
      <c r="AK71" s="127"/>
      <c r="AL71" s="127"/>
      <c r="AM71" s="127"/>
      <c r="AN71" s="127"/>
      <c r="AO71" s="127"/>
      <c r="AP71" s="127"/>
      <c r="AQ71" s="127"/>
      <c r="AR71" s="127"/>
      <c r="AS71" s="127"/>
      <c r="AT71" s="127"/>
      <c r="AU71" s="127"/>
      <c r="AV71" s="127"/>
      <c r="AW71" s="127"/>
      <c r="AX71" s="127"/>
      <c r="AY71" s="127"/>
      <c r="AZ71" s="127"/>
      <c r="BA71" s="127"/>
      <c r="BB71" s="127"/>
      <c r="BC71" s="116"/>
    </row>
    <row r="72" spans="1:55" ht="78.75" customHeight="1">
      <c r="A72" s="115" t="s">
        <v>89</v>
      </c>
      <c r="B72" s="116" t="s">
        <v>128</v>
      </c>
      <c r="C72" s="116"/>
      <c r="D72" s="116"/>
      <c r="E72" s="116"/>
      <c r="F72" s="116"/>
      <c r="G72" s="127"/>
      <c r="H72" s="127"/>
      <c r="I72" s="127"/>
      <c r="J72" s="127"/>
      <c r="K72" s="127"/>
      <c r="L72" s="127"/>
      <c r="M72" s="127"/>
      <c r="N72" s="127"/>
      <c r="O72" s="127"/>
      <c r="P72" s="127"/>
      <c r="Q72" s="127"/>
      <c r="R72" s="127"/>
      <c r="S72" s="127"/>
      <c r="T72" s="127"/>
      <c r="U72" s="127"/>
      <c r="V72" s="127"/>
      <c r="W72" s="127"/>
      <c r="X72" s="127"/>
      <c r="Y72" s="127"/>
      <c r="Z72" s="127"/>
      <c r="AA72" s="127"/>
      <c r="AB72" s="127"/>
      <c r="AC72" s="127"/>
      <c r="AD72" s="127"/>
      <c r="AE72" s="127"/>
      <c r="AF72" s="127"/>
      <c r="AG72" s="127"/>
      <c r="AH72" s="127"/>
      <c r="AI72" s="127"/>
      <c r="AJ72" s="127"/>
      <c r="AK72" s="127"/>
      <c r="AL72" s="127"/>
      <c r="AM72" s="127"/>
      <c r="AN72" s="127"/>
      <c r="AO72" s="127"/>
      <c r="AP72" s="127"/>
      <c r="AQ72" s="127"/>
      <c r="AR72" s="127"/>
      <c r="AS72" s="127"/>
      <c r="AT72" s="127"/>
      <c r="AU72" s="127"/>
      <c r="AV72" s="127"/>
      <c r="AW72" s="127"/>
      <c r="AX72" s="127"/>
      <c r="AY72" s="127"/>
      <c r="AZ72" s="127"/>
      <c r="BA72" s="127"/>
      <c r="BB72" s="127"/>
      <c r="BC72" s="116"/>
    </row>
    <row r="73" spans="1:55" ht="51" customHeight="1">
      <c r="A73" s="115"/>
      <c r="B73" s="115" t="s">
        <v>293</v>
      </c>
      <c r="C73" s="116"/>
      <c r="D73" s="116"/>
      <c r="E73" s="116"/>
      <c r="F73" s="116"/>
      <c r="G73" s="127"/>
      <c r="H73" s="127"/>
      <c r="I73" s="127"/>
      <c r="J73" s="127"/>
      <c r="K73" s="127"/>
      <c r="L73" s="127"/>
      <c r="M73" s="127"/>
      <c r="N73" s="127"/>
      <c r="O73" s="127"/>
      <c r="P73" s="127"/>
      <c r="Q73" s="127"/>
      <c r="R73" s="127"/>
      <c r="S73" s="127"/>
      <c r="T73" s="127"/>
      <c r="U73" s="127"/>
      <c r="V73" s="127"/>
      <c r="W73" s="127"/>
      <c r="X73" s="127"/>
      <c r="Y73" s="127"/>
      <c r="Z73" s="127"/>
      <c r="AA73" s="127"/>
      <c r="AB73" s="127"/>
      <c r="AC73" s="127"/>
      <c r="AD73" s="127"/>
      <c r="AE73" s="127"/>
      <c r="AF73" s="127"/>
      <c r="AG73" s="127"/>
      <c r="AH73" s="127"/>
      <c r="AI73" s="127"/>
      <c r="AJ73" s="127"/>
      <c r="AK73" s="127"/>
      <c r="AL73" s="127"/>
      <c r="AM73" s="127"/>
      <c r="AN73" s="127"/>
      <c r="AO73" s="127"/>
      <c r="AP73" s="127"/>
      <c r="AQ73" s="127"/>
      <c r="AR73" s="127"/>
      <c r="AS73" s="127"/>
      <c r="AT73" s="127"/>
      <c r="AU73" s="127"/>
      <c r="AV73" s="127"/>
      <c r="AW73" s="127"/>
      <c r="AX73" s="127"/>
      <c r="AY73" s="127"/>
      <c r="AZ73" s="127"/>
      <c r="BA73" s="127"/>
      <c r="BB73" s="127"/>
      <c r="BC73" s="116"/>
    </row>
    <row r="74" spans="1:55" s="140" customFormat="1" ht="80.25" customHeight="1">
      <c r="A74" s="117" t="s">
        <v>15</v>
      </c>
      <c r="B74" s="118" t="s">
        <v>302</v>
      </c>
      <c r="C74" s="123">
        <v>7557331</v>
      </c>
      <c r="D74" s="119" t="s">
        <v>266</v>
      </c>
      <c r="E74" s="119" t="s">
        <v>313</v>
      </c>
      <c r="F74" s="119" t="s">
        <v>316</v>
      </c>
      <c r="G74" s="120">
        <v>5158.7209999999995</v>
      </c>
      <c r="H74" s="120">
        <v>5158.7209999999995</v>
      </c>
      <c r="I74" s="136"/>
      <c r="J74" s="136"/>
      <c r="K74" s="120">
        <f>L74</f>
        <v>4379</v>
      </c>
      <c r="L74" s="120">
        <v>4379</v>
      </c>
      <c r="M74" s="136"/>
      <c r="N74" s="136"/>
      <c r="O74" s="137">
        <v>3692</v>
      </c>
      <c r="P74" s="137">
        <v>3692</v>
      </c>
      <c r="Q74" s="136"/>
      <c r="R74" s="136"/>
      <c r="S74" s="138">
        <f>P74</f>
        <v>3692</v>
      </c>
      <c r="T74" s="138">
        <f>S74-0.0007</f>
        <v>3691.9992999999999</v>
      </c>
      <c r="U74" s="138">
        <v>1467</v>
      </c>
      <c r="V74" s="138">
        <v>1467</v>
      </c>
      <c r="W74" s="136"/>
      <c r="X74" s="136"/>
      <c r="Y74" s="136">
        <f>Z74</f>
        <v>631.96299999999997</v>
      </c>
      <c r="Z74" s="136">
        <v>631.96299999999997</v>
      </c>
      <c r="AA74" s="136">
        <f>Z74</f>
        <v>631.96299999999997</v>
      </c>
      <c r="AB74" s="136"/>
      <c r="AC74" s="136"/>
      <c r="AD74" s="136"/>
      <c r="AE74" s="136"/>
      <c r="AF74" s="136"/>
      <c r="AG74" s="136"/>
      <c r="AH74" s="136"/>
      <c r="AI74" s="136"/>
      <c r="AJ74" s="136"/>
      <c r="AK74" s="136"/>
      <c r="AL74" s="136"/>
      <c r="AM74" s="136"/>
      <c r="AN74" s="136"/>
      <c r="AO74" s="136"/>
      <c r="AP74" s="136"/>
      <c r="AQ74" s="136"/>
      <c r="AR74" s="136"/>
      <c r="AS74" s="136"/>
      <c r="AT74" s="136"/>
      <c r="AU74" s="136"/>
      <c r="AV74" s="136"/>
      <c r="AW74" s="136"/>
      <c r="AX74" s="136"/>
      <c r="AY74" s="136"/>
      <c r="AZ74" s="136"/>
      <c r="BA74" s="136"/>
      <c r="BB74" s="136"/>
      <c r="BC74" s="139"/>
    </row>
    <row r="75" spans="1:55" s="140" customFormat="1" ht="50.25" customHeight="1">
      <c r="A75" s="117" t="s">
        <v>15</v>
      </c>
      <c r="B75" s="118" t="s">
        <v>303</v>
      </c>
      <c r="C75" s="141">
        <v>7569889</v>
      </c>
      <c r="D75" s="119" t="s">
        <v>248</v>
      </c>
      <c r="E75" s="119" t="s">
        <v>314</v>
      </c>
      <c r="F75" s="119" t="s">
        <v>317</v>
      </c>
      <c r="G75" s="120">
        <v>886.5</v>
      </c>
      <c r="H75" s="120">
        <v>886.5</v>
      </c>
      <c r="I75" s="136"/>
      <c r="J75" s="136"/>
      <c r="K75" s="120">
        <f t="shared" ref="K75:K87" si="0">L75</f>
        <v>587</v>
      </c>
      <c r="L75" s="120">
        <v>587</v>
      </c>
      <c r="M75" s="136"/>
      <c r="N75" s="136"/>
      <c r="O75" s="136">
        <v>578</v>
      </c>
      <c r="P75" s="136">
        <v>578</v>
      </c>
      <c r="Q75" s="136"/>
      <c r="R75" s="136"/>
      <c r="S75" s="136">
        <v>578</v>
      </c>
      <c r="T75" s="136">
        <v>578</v>
      </c>
      <c r="U75" s="136"/>
      <c r="V75" s="136"/>
      <c r="W75" s="136"/>
      <c r="X75" s="136"/>
      <c r="Y75" s="136"/>
      <c r="Z75" s="136"/>
      <c r="AA75" s="136"/>
      <c r="AB75" s="136"/>
      <c r="AC75" s="136"/>
      <c r="AD75" s="136"/>
      <c r="AE75" s="136"/>
      <c r="AF75" s="136"/>
      <c r="AG75" s="136"/>
      <c r="AH75" s="136"/>
      <c r="AI75" s="136"/>
      <c r="AJ75" s="136"/>
      <c r="AK75" s="136"/>
      <c r="AL75" s="136"/>
      <c r="AM75" s="136"/>
      <c r="AN75" s="136"/>
      <c r="AO75" s="136"/>
      <c r="AP75" s="136"/>
      <c r="AQ75" s="136"/>
      <c r="AR75" s="136"/>
      <c r="AS75" s="136"/>
      <c r="AT75" s="136"/>
      <c r="AU75" s="136"/>
      <c r="AV75" s="136"/>
      <c r="AW75" s="136"/>
      <c r="AX75" s="136"/>
      <c r="AY75" s="136"/>
      <c r="AZ75" s="136"/>
      <c r="BA75" s="136"/>
      <c r="BB75" s="136"/>
      <c r="BC75" s="139"/>
    </row>
    <row r="76" spans="1:55" s="140" customFormat="1" ht="98.25" customHeight="1">
      <c r="A76" s="117" t="s">
        <v>15</v>
      </c>
      <c r="B76" s="118" t="s">
        <v>304</v>
      </c>
      <c r="C76" s="141">
        <v>7569891</v>
      </c>
      <c r="D76" s="119" t="s">
        <v>248</v>
      </c>
      <c r="E76" s="119">
        <v>2016</v>
      </c>
      <c r="F76" s="119" t="s">
        <v>318</v>
      </c>
      <c r="G76" s="120">
        <v>921.3</v>
      </c>
      <c r="H76" s="120">
        <v>921.3</v>
      </c>
      <c r="I76" s="136"/>
      <c r="J76" s="136"/>
      <c r="K76" s="120">
        <f t="shared" si="0"/>
        <v>921</v>
      </c>
      <c r="L76" s="120">
        <v>921</v>
      </c>
      <c r="M76" s="136"/>
      <c r="N76" s="136"/>
      <c r="O76" s="136">
        <v>921</v>
      </c>
      <c r="P76" s="136">
        <v>921</v>
      </c>
      <c r="Q76" s="136"/>
      <c r="R76" s="136"/>
      <c r="S76" s="136">
        <v>921</v>
      </c>
      <c r="T76" s="136">
        <v>921</v>
      </c>
      <c r="U76" s="136"/>
      <c r="V76" s="136"/>
      <c r="W76" s="136"/>
      <c r="X76" s="136"/>
      <c r="Y76" s="136"/>
      <c r="Z76" s="136"/>
      <c r="AA76" s="136"/>
      <c r="AB76" s="136"/>
      <c r="AC76" s="136"/>
      <c r="AD76" s="136"/>
      <c r="AE76" s="136"/>
      <c r="AF76" s="136"/>
      <c r="AG76" s="136"/>
      <c r="AH76" s="136"/>
      <c r="AI76" s="136"/>
      <c r="AJ76" s="136"/>
      <c r="AK76" s="136"/>
      <c r="AL76" s="136"/>
      <c r="AM76" s="136"/>
      <c r="AN76" s="136"/>
      <c r="AO76" s="136"/>
      <c r="AP76" s="136"/>
      <c r="AQ76" s="136"/>
      <c r="AR76" s="136"/>
      <c r="AS76" s="136"/>
      <c r="AT76" s="136"/>
      <c r="AU76" s="136"/>
      <c r="AV76" s="136"/>
      <c r="AW76" s="136"/>
      <c r="AX76" s="136"/>
      <c r="AY76" s="136"/>
      <c r="AZ76" s="136"/>
      <c r="BA76" s="136"/>
      <c r="BB76" s="136"/>
      <c r="BC76" s="139"/>
    </row>
    <row r="77" spans="1:55" s="140" customFormat="1" ht="93.75" customHeight="1">
      <c r="A77" s="119" t="s">
        <v>15</v>
      </c>
      <c r="B77" s="118" t="s">
        <v>305</v>
      </c>
      <c r="C77" s="141">
        <v>7576884</v>
      </c>
      <c r="D77" s="119" t="s">
        <v>266</v>
      </c>
      <c r="E77" s="119" t="s">
        <v>313</v>
      </c>
      <c r="F77" s="119" t="s">
        <v>319</v>
      </c>
      <c r="G77" s="120">
        <v>3632.2983450000002</v>
      </c>
      <c r="H77" s="120">
        <v>3632.2983450000002</v>
      </c>
      <c r="I77" s="136"/>
      <c r="J77" s="136"/>
      <c r="K77" s="120">
        <f t="shared" si="0"/>
        <v>841</v>
      </c>
      <c r="L77" s="120">
        <v>841</v>
      </c>
      <c r="M77" s="136"/>
      <c r="N77" s="136"/>
      <c r="O77" s="136">
        <v>1432</v>
      </c>
      <c r="P77" s="136">
        <v>1432</v>
      </c>
      <c r="Q77" s="136"/>
      <c r="R77" s="136"/>
      <c r="S77" s="136">
        <v>760</v>
      </c>
      <c r="T77" s="136">
        <v>760</v>
      </c>
      <c r="U77" s="136"/>
      <c r="V77" s="136"/>
      <c r="W77" s="136"/>
      <c r="X77" s="136"/>
      <c r="Y77" s="136"/>
      <c r="Z77" s="136"/>
      <c r="AA77" s="136"/>
      <c r="AB77" s="136"/>
      <c r="AC77" s="136"/>
      <c r="AD77" s="136"/>
      <c r="AE77" s="136"/>
      <c r="AF77" s="136"/>
      <c r="AG77" s="136"/>
      <c r="AH77" s="136"/>
      <c r="AI77" s="136"/>
      <c r="AJ77" s="136"/>
      <c r="AK77" s="136"/>
      <c r="AL77" s="136"/>
      <c r="AM77" s="136"/>
      <c r="AN77" s="136"/>
      <c r="AO77" s="136"/>
      <c r="AP77" s="136"/>
      <c r="AQ77" s="136"/>
      <c r="AR77" s="136"/>
      <c r="AS77" s="136"/>
      <c r="AT77" s="136"/>
      <c r="AU77" s="136"/>
      <c r="AV77" s="136"/>
      <c r="AW77" s="136"/>
      <c r="AX77" s="136"/>
      <c r="AY77" s="136"/>
      <c r="AZ77" s="136"/>
      <c r="BA77" s="136"/>
      <c r="BB77" s="136"/>
      <c r="BC77" s="139"/>
    </row>
    <row r="78" spans="1:55" s="140" customFormat="1" ht="63.75" customHeight="1">
      <c r="A78" s="119" t="s">
        <v>15</v>
      </c>
      <c r="B78" s="118" t="s">
        <v>306</v>
      </c>
      <c r="C78" s="141">
        <v>7612160</v>
      </c>
      <c r="D78" s="119" t="s">
        <v>266</v>
      </c>
      <c r="E78" s="119" t="s">
        <v>297</v>
      </c>
      <c r="F78" s="119" t="s">
        <v>320</v>
      </c>
      <c r="G78" s="120">
        <v>4015.3139999999999</v>
      </c>
      <c r="H78" s="120">
        <v>4015.3139999999999</v>
      </c>
      <c r="I78" s="136"/>
      <c r="J78" s="136"/>
      <c r="K78" s="120">
        <f t="shared" si="0"/>
        <v>4015</v>
      </c>
      <c r="L78" s="120">
        <v>4015</v>
      </c>
      <c r="M78" s="136"/>
      <c r="N78" s="136"/>
      <c r="O78" s="136"/>
      <c r="P78" s="136"/>
      <c r="Q78" s="136"/>
      <c r="R78" s="136"/>
      <c r="S78" s="136"/>
      <c r="T78" s="136"/>
      <c r="U78" s="136">
        <v>1998</v>
      </c>
      <c r="V78" s="136">
        <v>1998</v>
      </c>
      <c r="W78" s="136"/>
      <c r="X78" s="136"/>
      <c r="Y78" s="136"/>
      <c r="Z78" s="136">
        <f>AA78</f>
        <v>1638.249</v>
      </c>
      <c r="AA78" s="136">
        <f>1638.249</f>
        <v>1638.249</v>
      </c>
      <c r="AB78" s="136">
        <f>AA7</f>
        <v>0</v>
      </c>
      <c r="AC78" s="136"/>
      <c r="AD78" s="136"/>
      <c r="AE78" s="136"/>
      <c r="AF78" s="136">
        <v>2017</v>
      </c>
      <c r="AG78" s="136">
        <v>2017</v>
      </c>
      <c r="AH78" s="136"/>
      <c r="AI78" s="136"/>
      <c r="AJ78" s="136"/>
      <c r="AK78" s="136"/>
      <c r="AL78" s="136"/>
      <c r="AM78" s="136"/>
      <c r="AN78" s="136"/>
      <c r="AO78" s="136"/>
      <c r="AP78" s="136"/>
      <c r="AQ78" s="136"/>
      <c r="AR78" s="136"/>
      <c r="AS78" s="136"/>
      <c r="AT78" s="136"/>
      <c r="AU78" s="136"/>
      <c r="AV78" s="136"/>
      <c r="AW78" s="136"/>
      <c r="AX78" s="136"/>
      <c r="AY78" s="136"/>
      <c r="AZ78" s="136"/>
      <c r="BA78" s="136"/>
      <c r="BB78" s="136"/>
      <c r="BC78" s="139"/>
    </row>
    <row r="79" spans="1:55" s="140" customFormat="1" ht="65.25" customHeight="1">
      <c r="A79" s="117" t="s">
        <v>15</v>
      </c>
      <c r="B79" s="118" t="s">
        <v>307</v>
      </c>
      <c r="C79" s="141">
        <v>7621054</v>
      </c>
      <c r="D79" s="119" t="s">
        <v>248</v>
      </c>
      <c r="E79" s="119" t="s">
        <v>297</v>
      </c>
      <c r="F79" s="128" t="s">
        <v>321</v>
      </c>
      <c r="G79" s="120">
        <v>2293.4404039999999</v>
      </c>
      <c r="H79" s="120">
        <v>2293.4404039999999</v>
      </c>
      <c r="I79" s="136"/>
      <c r="J79" s="136"/>
      <c r="K79" s="120">
        <f t="shared" si="0"/>
        <v>1844.867</v>
      </c>
      <c r="L79" s="120">
        <f>2054-209.133</f>
        <v>1844.867</v>
      </c>
      <c r="M79" s="136"/>
      <c r="N79" s="136"/>
      <c r="O79" s="136"/>
      <c r="P79" s="136"/>
      <c r="Q79" s="136"/>
      <c r="R79" s="136"/>
      <c r="S79" s="136"/>
      <c r="T79" s="136"/>
      <c r="U79" s="136"/>
      <c r="V79" s="136"/>
      <c r="W79" s="136"/>
      <c r="X79" s="136"/>
      <c r="Y79" s="136"/>
      <c r="Z79" s="136"/>
      <c r="AA79" s="136"/>
      <c r="AB79" s="136"/>
      <c r="AC79" s="136"/>
      <c r="AD79" s="136"/>
      <c r="AE79" s="136"/>
      <c r="AF79" s="136"/>
      <c r="AG79" s="136"/>
      <c r="AH79" s="136"/>
      <c r="AI79" s="136"/>
      <c r="AJ79" s="136"/>
      <c r="AK79" s="136"/>
      <c r="AL79" s="136"/>
      <c r="AM79" s="136"/>
      <c r="AN79" s="136"/>
      <c r="AO79" s="136"/>
      <c r="AP79" s="136"/>
      <c r="AQ79" s="136"/>
      <c r="AR79" s="136"/>
      <c r="AS79" s="136"/>
      <c r="AT79" s="136"/>
      <c r="AU79" s="136"/>
      <c r="AV79" s="136"/>
      <c r="AW79" s="136"/>
      <c r="AX79" s="136"/>
      <c r="AY79" s="136"/>
      <c r="AZ79" s="136"/>
      <c r="BA79" s="136"/>
      <c r="BB79" s="136"/>
      <c r="BC79" s="139"/>
    </row>
    <row r="80" spans="1:55" s="140" customFormat="1" ht="50.25" customHeight="1">
      <c r="A80" s="117" t="s">
        <v>15</v>
      </c>
      <c r="B80" s="118" t="s">
        <v>288</v>
      </c>
      <c r="C80" s="141">
        <v>7653237</v>
      </c>
      <c r="D80" s="119" t="s">
        <v>266</v>
      </c>
      <c r="E80" s="120" t="s">
        <v>294</v>
      </c>
      <c r="F80" s="139" t="s">
        <v>296</v>
      </c>
      <c r="G80" s="121">
        <v>1590</v>
      </c>
      <c r="H80" s="121">
        <v>1590</v>
      </c>
      <c r="I80" s="136"/>
      <c r="J80" s="136"/>
      <c r="K80" s="120">
        <f t="shared" si="0"/>
        <v>1490</v>
      </c>
      <c r="L80" s="120">
        <v>1490</v>
      </c>
      <c r="M80" s="136"/>
      <c r="N80" s="136"/>
      <c r="O80" s="136"/>
      <c r="P80" s="136"/>
      <c r="Q80" s="136"/>
      <c r="R80" s="136"/>
      <c r="S80" s="136"/>
      <c r="T80" s="136"/>
      <c r="U80" s="136"/>
      <c r="V80" s="136"/>
      <c r="W80" s="136"/>
      <c r="X80" s="136"/>
      <c r="Y80" s="136"/>
      <c r="Z80" s="136"/>
      <c r="AA80" s="136"/>
      <c r="AB80" s="136"/>
      <c r="AC80" s="136"/>
      <c r="AD80" s="136"/>
      <c r="AE80" s="136"/>
      <c r="AF80" s="136"/>
      <c r="AG80" s="136"/>
      <c r="AH80" s="136"/>
      <c r="AI80" s="136"/>
      <c r="AJ80" s="136"/>
      <c r="AK80" s="136"/>
      <c r="AL80" s="136"/>
      <c r="AM80" s="136"/>
      <c r="AN80" s="136"/>
      <c r="AO80" s="136"/>
      <c r="AP80" s="136"/>
      <c r="AQ80" s="136"/>
      <c r="AR80" s="136"/>
      <c r="AS80" s="136"/>
      <c r="AT80" s="136"/>
      <c r="AU80" s="136"/>
      <c r="AV80" s="136"/>
      <c r="AW80" s="136"/>
      <c r="AX80" s="136"/>
      <c r="AY80" s="136"/>
      <c r="AZ80" s="136"/>
      <c r="BA80" s="136"/>
      <c r="BB80" s="136"/>
      <c r="BC80" s="139"/>
    </row>
    <row r="81" spans="1:55" s="140" customFormat="1" ht="47.25" customHeight="1">
      <c r="A81" s="117" t="s">
        <v>15</v>
      </c>
      <c r="B81" s="118" t="s">
        <v>289</v>
      </c>
      <c r="C81" s="141">
        <v>7654493</v>
      </c>
      <c r="D81" s="119" t="s">
        <v>266</v>
      </c>
      <c r="E81" s="119" t="s">
        <v>294</v>
      </c>
      <c r="F81" s="124" t="s">
        <v>298</v>
      </c>
      <c r="G81" s="121">
        <v>2293.4404039999999</v>
      </c>
      <c r="H81" s="121">
        <v>2293.4404039999999</v>
      </c>
      <c r="I81" s="136"/>
      <c r="J81" s="136"/>
      <c r="K81" s="120">
        <f t="shared" si="0"/>
        <v>1858</v>
      </c>
      <c r="L81" s="120">
        <v>1858</v>
      </c>
      <c r="M81" s="136"/>
      <c r="N81" s="136"/>
      <c r="O81" s="136"/>
      <c r="P81" s="136"/>
      <c r="Q81" s="136"/>
      <c r="R81" s="136"/>
      <c r="S81" s="136"/>
      <c r="T81" s="136"/>
      <c r="U81" s="136"/>
      <c r="V81" s="136"/>
      <c r="W81" s="136"/>
      <c r="X81" s="136"/>
      <c r="Y81" s="136"/>
      <c r="Z81" s="136"/>
      <c r="AA81" s="136"/>
      <c r="AB81" s="136"/>
      <c r="AC81" s="136"/>
      <c r="AD81" s="136"/>
      <c r="AE81" s="136"/>
      <c r="AF81" s="136"/>
      <c r="AG81" s="136"/>
      <c r="AH81" s="136"/>
      <c r="AI81" s="136"/>
      <c r="AJ81" s="136"/>
      <c r="AK81" s="136"/>
      <c r="AL81" s="136"/>
      <c r="AM81" s="136"/>
      <c r="AN81" s="136"/>
      <c r="AO81" s="136"/>
      <c r="AP81" s="136"/>
      <c r="AQ81" s="136"/>
      <c r="AR81" s="136"/>
      <c r="AS81" s="136"/>
      <c r="AT81" s="136"/>
      <c r="AU81" s="136"/>
      <c r="AV81" s="136"/>
      <c r="AW81" s="136"/>
      <c r="AX81" s="136"/>
      <c r="AY81" s="136"/>
      <c r="AZ81" s="136"/>
      <c r="BA81" s="136"/>
      <c r="BB81" s="136"/>
      <c r="BC81" s="139"/>
    </row>
    <row r="82" spans="1:55" s="140" customFormat="1" ht="62.25" customHeight="1">
      <c r="A82" s="117" t="s">
        <v>15</v>
      </c>
      <c r="B82" s="118" t="s">
        <v>290</v>
      </c>
      <c r="C82" s="119"/>
      <c r="D82" s="119"/>
      <c r="E82" s="119" t="s">
        <v>295</v>
      </c>
      <c r="F82" s="124" t="s">
        <v>299</v>
      </c>
      <c r="G82" s="121">
        <v>1455.2619999999999</v>
      </c>
      <c r="H82" s="121">
        <v>1455.2619999999999</v>
      </c>
      <c r="I82" s="136"/>
      <c r="J82" s="136"/>
      <c r="K82" s="120">
        <f t="shared" si="0"/>
        <v>1335</v>
      </c>
      <c r="L82" s="120">
        <f>1423-88</f>
        <v>1335</v>
      </c>
      <c r="M82" s="136"/>
      <c r="N82" s="136"/>
      <c r="O82" s="136"/>
      <c r="P82" s="136"/>
      <c r="Q82" s="136"/>
      <c r="R82" s="136"/>
      <c r="S82" s="136"/>
      <c r="T82" s="136"/>
      <c r="U82" s="136"/>
      <c r="V82" s="136"/>
      <c r="W82" s="136"/>
      <c r="X82" s="136"/>
      <c r="Y82" s="136"/>
      <c r="Z82" s="136"/>
      <c r="AA82" s="136"/>
      <c r="AB82" s="136"/>
      <c r="AC82" s="136"/>
      <c r="AD82" s="136"/>
      <c r="AE82" s="136"/>
      <c r="AF82" s="136"/>
      <c r="AG82" s="136"/>
      <c r="AH82" s="136"/>
      <c r="AI82" s="136"/>
      <c r="AJ82" s="136"/>
      <c r="AK82" s="136"/>
      <c r="AL82" s="136"/>
      <c r="AM82" s="136"/>
      <c r="AN82" s="136"/>
      <c r="AO82" s="136"/>
      <c r="AP82" s="136"/>
      <c r="AQ82" s="136"/>
      <c r="AR82" s="136"/>
      <c r="AS82" s="136"/>
      <c r="AT82" s="136"/>
      <c r="AU82" s="136"/>
      <c r="AV82" s="136"/>
      <c r="AW82" s="136"/>
      <c r="AX82" s="136"/>
      <c r="AY82" s="136"/>
      <c r="AZ82" s="136"/>
      <c r="BA82" s="136"/>
      <c r="BB82" s="136"/>
      <c r="BC82" s="139"/>
    </row>
    <row r="83" spans="1:55" s="140" customFormat="1" ht="60" customHeight="1">
      <c r="A83" s="129" t="s">
        <v>15</v>
      </c>
      <c r="B83" s="118" t="s">
        <v>291</v>
      </c>
      <c r="C83" s="119">
        <v>7708106</v>
      </c>
      <c r="D83" s="119" t="s">
        <v>266</v>
      </c>
      <c r="E83" s="119" t="s">
        <v>294</v>
      </c>
      <c r="F83" s="119" t="s">
        <v>300</v>
      </c>
      <c r="G83" s="126">
        <v>4453.4960000000001</v>
      </c>
      <c r="H83" s="126">
        <v>4453.4960000000001</v>
      </c>
      <c r="I83" s="136"/>
      <c r="J83" s="136"/>
      <c r="K83" s="120">
        <f t="shared" si="0"/>
        <v>4272</v>
      </c>
      <c r="L83" s="120">
        <v>4272</v>
      </c>
      <c r="M83" s="136"/>
      <c r="N83" s="136"/>
      <c r="O83" s="136"/>
      <c r="P83" s="136"/>
      <c r="Q83" s="136"/>
      <c r="R83" s="136"/>
      <c r="S83" s="136"/>
      <c r="T83" s="136"/>
      <c r="U83" s="136"/>
      <c r="V83" s="136"/>
      <c r="W83" s="136"/>
      <c r="X83" s="136"/>
      <c r="Y83" s="136"/>
      <c r="Z83" s="136"/>
      <c r="AA83" s="136"/>
      <c r="AB83" s="136"/>
      <c r="AC83" s="136"/>
      <c r="AD83" s="136"/>
      <c r="AE83" s="136"/>
      <c r="AF83" s="136"/>
      <c r="AG83" s="136"/>
      <c r="AH83" s="136"/>
      <c r="AI83" s="136"/>
      <c r="AJ83" s="136"/>
      <c r="AK83" s="136"/>
      <c r="AL83" s="136"/>
      <c r="AM83" s="136"/>
      <c r="AN83" s="136"/>
      <c r="AO83" s="136"/>
      <c r="AP83" s="136"/>
      <c r="AQ83" s="136"/>
      <c r="AR83" s="136"/>
      <c r="AS83" s="136"/>
      <c r="AT83" s="136"/>
      <c r="AU83" s="136"/>
      <c r="AV83" s="136"/>
      <c r="AW83" s="136"/>
      <c r="AX83" s="136"/>
      <c r="AY83" s="136"/>
      <c r="AZ83" s="136"/>
      <c r="BA83" s="136"/>
      <c r="BB83" s="136"/>
      <c r="BC83" s="139"/>
    </row>
    <row r="84" spans="1:55" s="140" customFormat="1" ht="66" customHeight="1">
      <c r="A84" s="129" t="s">
        <v>15</v>
      </c>
      <c r="B84" s="118" t="s">
        <v>308</v>
      </c>
      <c r="C84" s="119">
        <v>7652357</v>
      </c>
      <c r="D84" s="119" t="s">
        <v>266</v>
      </c>
      <c r="E84" s="119" t="s">
        <v>294</v>
      </c>
      <c r="F84" s="128" t="s">
        <v>322</v>
      </c>
      <c r="G84" s="120">
        <v>4200</v>
      </c>
      <c r="H84" s="120">
        <v>4200</v>
      </c>
      <c r="I84" s="136"/>
      <c r="J84" s="136"/>
      <c r="K84" s="120">
        <f t="shared" si="0"/>
        <v>1409</v>
      </c>
      <c r="L84" s="120">
        <f>610+799</f>
        <v>1409</v>
      </c>
      <c r="M84" s="136"/>
      <c r="N84" s="136"/>
      <c r="O84" s="136"/>
      <c r="P84" s="136"/>
      <c r="Q84" s="136"/>
      <c r="R84" s="136"/>
      <c r="S84" s="136"/>
      <c r="T84" s="136"/>
      <c r="U84" s="136"/>
      <c r="V84" s="136"/>
      <c r="W84" s="136"/>
      <c r="X84" s="136"/>
      <c r="Y84" s="136"/>
      <c r="Z84" s="136"/>
      <c r="AA84" s="136"/>
      <c r="AB84" s="136"/>
      <c r="AC84" s="136"/>
      <c r="AD84" s="136"/>
      <c r="AE84" s="136"/>
      <c r="AF84" s="136"/>
      <c r="AG84" s="136"/>
      <c r="AH84" s="136"/>
      <c r="AI84" s="136"/>
      <c r="AJ84" s="136"/>
      <c r="AK84" s="136"/>
      <c r="AL84" s="136"/>
      <c r="AM84" s="136"/>
      <c r="AN84" s="136"/>
      <c r="AO84" s="136"/>
      <c r="AP84" s="136"/>
      <c r="AQ84" s="136"/>
      <c r="AR84" s="136"/>
      <c r="AS84" s="136"/>
      <c r="AT84" s="136"/>
      <c r="AU84" s="136"/>
      <c r="AV84" s="136"/>
      <c r="AW84" s="136"/>
      <c r="AX84" s="136"/>
      <c r="AY84" s="136"/>
      <c r="AZ84" s="136"/>
      <c r="BA84" s="136"/>
      <c r="BB84" s="136"/>
      <c r="BC84" s="139"/>
    </row>
    <row r="85" spans="1:55" s="140" customFormat="1" ht="66" customHeight="1">
      <c r="A85" s="117" t="s">
        <v>15</v>
      </c>
      <c r="B85" s="118" t="s">
        <v>292</v>
      </c>
      <c r="C85" s="141">
        <v>7658758</v>
      </c>
      <c r="D85" s="119" t="s">
        <v>266</v>
      </c>
      <c r="E85" s="119" t="s">
        <v>294</v>
      </c>
      <c r="F85" s="128" t="s">
        <v>322</v>
      </c>
      <c r="G85" s="120">
        <v>6145</v>
      </c>
      <c r="H85" s="120">
        <v>6145</v>
      </c>
      <c r="I85" s="136"/>
      <c r="J85" s="136"/>
      <c r="K85" s="120">
        <f t="shared" si="0"/>
        <v>2670</v>
      </c>
      <c r="L85" s="120">
        <v>2670</v>
      </c>
      <c r="M85" s="136"/>
      <c r="N85" s="136"/>
      <c r="O85" s="136"/>
      <c r="P85" s="136"/>
      <c r="Q85" s="136"/>
      <c r="R85" s="136"/>
      <c r="S85" s="136"/>
      <c r="T85" s="136"/>
      <c r="U85" s="136"/>
      <c r="V85" s="136"/>
      <c r="W85" s="136"/>
      <c r="X85" s="136"/>
      <c r="Y85" s="136"/>
      <c r="Z85" s="136"/>
      <c r="AA85" s="136"/>
      <c r="AB85" s="136"/>
      <c r="AC85" s="136"/>
      <c r="AD85" s="136"/>
      <c r="AE85" s="136"/>
      <c r="AF85" s="136"/>
      <c r="AG85" s="136"/>
      <c r="AH85" s="136"/>
      <c r="AI85" s="136"/>
      <c r="AJ85" s="136"/>
      <c r="AK85" s="136"/>
      <c r="AL85" s="136"/>
      <c r="AM85" s="136"/>
      <c r="AN85" s="136"/>
      <c r="AO85" s="136"/>
      <c r="AP85" s="136"/>
      <c r="AQ85" s="136"/>
      <c r="AR85" s="136"/>
      <c r="AS85" s="136"/>
      <c r="AT85" s="136"/>
      <c r="AU85" s="136"/>
      <c r="AV85" s="136"/>
      <c r="AW85" s="136"/>
      <c r="AX85" s="136"/>
      <c r="AY85" s="136"/>
      <c r="AZ85" s="136"/>
      <c r="BA85" s="136"/>
      <c r="BB85" s="136"/>
      <c r="BC85" s="139"/>
    </row>
    <row r="86" spans="1:55" s="140" customFormat="1" ht="66" customHeight="1">
      <c r="A86" s="117" t="s">
        <v>15</v>
      </c>
      <c r="B86" s="118" t="s">
        <v>309</v>
      </c>
      <c r="C86" s="119">
        <v>7640768</v>
      </c>
      <c r="D86" s="119" t="s">
        <v>257</v>
      </c>
      <c r="E86" s="119" t="s">
        <v>297</v>
      </c>
      <c r="F86" s="128" t="s">
        <v>323</v>
      </c>
      <c r="G86" s="120">
        <v>9930.1450000000004</v>
      </c>
      <c r="H86" s="120">
        <v>9930.1450000000004</v>
      </c>
      <c r="I86" s="136"/>
      <c r="J86" s="136"/>
      <c r="K86" s="120">
        <f t="shared" si="0"/>
        <v>1371</v>
      </c>
      <c r="L86" s="120">
        <v>1371</v>
      </c>
      <c r="M86" s="136"/>
      <c r="N86" s="136"/>
      <c r="O86" s="136"/>
      <c r="P86" s="136"/>
      <c r="Q86" s="136"/>
      <c r="R86" s="136"/>
      <c r="S86" s="136"/>
      <c r="T86" s="136"/>
      <c r="U86" s="136"/>
      <c r="V86" s="136"/>
      <c r="W86" s="136"/>
      <c r="X86" s="136"/>
      <c r="Y86" s="136"/>
      <c r="Z86" s="136"/>
      <c r="AA86" s="136"/>
      <c r="AB86" s="136"/>
      <c r="AC86" s="136"/>
      <c r="AD86" s="136"/>
      <c r="AE86" s="136"/>
      <c r="AF86" s="136"/>
      <c r="AG86" s="136"/>
      <c r="AH86" s="136"/>
      <c r="AI86" s="136"/>
      <c r="AJ86" s="136"/>
      <c r="AK86" s="136"/>
      <c r="AL86" s="136"/>
      <c r="AM86" s="136"/>
      <c r="AN86" s="136"/>
      <c r="AO86" s="136"/>
      <c r="AP86" s="136"/>
      <c r="AQ86" s="136"/>
      <c r="AR86" s="136"/>
      <c r="AS86" s="136"/>
      <c r="AT86" s="136"/>
      <c r="AU86" s="136"/>
      <c r="AV86" s="136"/>
      <c r="AW86" s="136"/>
      <c r="AX86" s="136"/>
      <c r="AY86" s="136"/>
      <c r="AZ86" s="136"/>
      <c r="BA86" s="136"/>
      <c r="BB86" s="136"/>
      <c r="BC86" s="139"/>
    </row>
    <row r="87" spans="1:55" s="140" customFormat="1" ht="66" customHeight="1">
      <c r="A87" s="117" t="s">
        <v>15</v>
      </c>
      <c r="B87" s="118" t="s">
        <v>310</v>
      </c>
      <c r="C87" s="119">
        <v>7733978</v>
      </c>
      <c r="D87" s="119" t="s">
        <v>266</v>
      </c>
      <c r="E87" s="128" t="s">
        <v>294</v>
      </c>
      <c r="F87" s="128" t="s">
        <v>324</v>
      </c>
      <c r="G87" s="120">
        <f>4045.571616</f>
        <v>4045.5716160000002</v>
      </c>
      <c r="H87" s="120">
        <f>4045.571616</f>
        <v>4045.5716160000002</v>
      </c>
      <c r="I87" s="136"/>
      <c r="J87" s="136"/>
      <c r="K87" s="120">
        <f t="shared" si="0"/>
        <v>2320</v>
      </c>
      <c r="L87" s="120">
        <f>2320</f>
        <v>2320</v>
      </c>
      <c r="M87" s="136"/>
      <c r="N87" s="136"/>
      <c r="O87" s="136"/>
      <c r="P87" s="136"/>
      <c r="Q87" s="136"/>
      <c r="R87" s="136"/>
      <c r="S87" s="136"/>
      <c r="T87" s="136"/>
      <c r="U87" s="136"/>
      <c r="V87" s="136"/>
      <c r="W87" s="136"/>
      <c r="X87" s="136"/>
      <c r="Y87" s="136"/>
      <c r="Z87" s="136"/>
      <c r="AA87" s="136"/>
      <c r="AB87" s="136"/>
      <c r="AC87" s="136"/>
      <c r="AD87" s="136"/>
      <c r="AE87" s="136"/>
      <c r="AF87" s="136"/>
      <c r="AG87" s="136"/>
      <c r="AH87" s="136"/>
      <c r="AI87" s="136"/>
      <c r="AJ87" s="136"/>
      <c r="AK87" s="136"/>
      <c r="AL87" s="136"/>
      <c r="AM87" s="136"/>
      <c r="AN87" s="136"/>
      <c r="AO87" s="136"/>
      <c r="AP87" s="136"/>
      <c r="AQ87" s="136"/>
      <c r="AR87" s="136"/>
      <c r="AS87" s="136"/>
      <c r="AT87" s="136"/>
      <c r="AU87" s="136"/>
      <c r="AV87" s="136"/>
      <c r="AW87" s="136"/>
      <c r="AX87" s="136"/>
      <c r="AY87" s="136"/>
      <c r="AZ87" s="136"/>
      <c r="BA87" s="136"/>
      <c r="BB87" s="136"/>
      <c r="BC87" s="139"/>
    </row>
    <row r="88" spans="1:55" s="140" customFormat="1" ht="66" customHeight="1">
      <c r="A88" s="117" t="s">
        <v>15</v>
      </c>
      <c r="B88" s="118" t="s">
        <v>311</v>
      </c>
      <c r="C88" s="139"/>
      <c r="D88" s="119" t="s">
        <v>257</v>
      </c>
      <c r="E88" s="119" t="s">
        <v>315</v>
      </c>
      <c r="F88" s="128" t="s">
        <v>325</v>
      </c>
      <c r="G88" s="130">
        <v>2202.6239999999998</v>
      </c>
      <c r="H88" s="130">
        <v>2202.6239999999998</v>
      </c>
      <c r="I88" s="136"/>
      <c r="J88" s="136"/>
      <c r="K88" s="120">
        <f>L88</f>
        <v>1748.5140000000001</v>
      </c>
      <c r="L88" s="120">
        <f>1455+88+55+209.133-58.619</f>
        <v>1748.5140000000001</v>
      </c>
      <c r="M88" s="136"/>
      <c r="N88" s="136"/>
      <c r="O88" s="136"/>
      <c r="P88" s="136"/>
      <c r="Q88" s="136"/>
      <c r="R88" s="136"/>
      <c r="S88" s="136"/>
      <c r="T88" s="136"/>
      <c r="U88" s="136"/>
      <c r="V88" s="136"/>
      <c r="W88" s="136"/>
      <c r="X88" s="136"/>
      <c r="Y88" s="136"/>
      <c r="Z88" s="136"/>
      <c r="AA88" s="136"/>
      <c r="AB88" s="136"/>
      <c r="AC88" s="136"/>
      <c r="AD88" s="136"/>
      <c r="AE88" s="136"/>
      <c r="AF88" s="136"/>
      <c r="AG88" s="136"/>
      <c r="AH88" s="136"/>
      <c r="AI88" s="136"/>
      <c r="AJ88" s="136"/>
      <c r="AK88" s="136"/>
      <c r="AL88" s="136"/>
      <c r="AM88" s="136"/>
      <c r="AN88" s="136"/>
      <c r="AO88" s="136"/>
      <c r="AP88" s="136"/>
      <c r="AQ88" s="136"/>
      <c r="AR88" s="136"/>
      <c r="AS88" s="136"/>
      <c r="AT88" s="136"/>
      <c r="AU88" s="136"/>
      <c r="AV88" s="136"/>
      <c r="AW88" s="136"/>
      <c r="AX88" s="136"/>
      <c r="AY88" s="136"/>
      <c r="AZ88" s="136"/>
      <c r="BA88" s="136"/>
      <c r="BB88" s="136"/>
      <c r="BC88" s="139"/>
    </row>
    <row r="89" spans="1:55" s="140" customFormat="1" ht="66" customHeight="1">
      <c r="A89" s="117" t="s">
        <v>15</v>
      </c>
      <c r="B89" s="118" t="s">
        <v>312</v>
      </c>
      <c r="C89" s="119">
        <v>7733977</v>
      </c>
      <c r="D89" s="119" t="s">
        <v>266</v>
      </c>
      <c r="E89" s="128" t="s">
        <v>294</v>
      </c>
      <c r="F89" s="128" t="s">
        <v>326</v>
      </c>
      <c r="G89" s="120">
        <v>503.50590299999999</v>
      </c>
      <c r="H89" s="120">
        <v>503.50590299999999</v>
      </c>
      <c r="I89" s="136"/>
      <c r="J89" s="136"/>
      <c r="K89" s="120">
        <f>L89</f>
        <v>58.619</v>
      </c>
      <c r="L89" s="120">
        <v>58.619</v>
      </c>
      <c r="M89" s="136"/>
      <c r="N89" s="136"/>
      <c r="O89" s="136"/>
      <c r="P89" s="136"/>
      <c r="Q89" s="136"/>
      <c r="R89" s="136"/>
      <c r="S89" s="136"/>
      <c r="T89" s="136"/>
      <c r="U89" s="136"/>
      <c r="V89" s="136"/>
      <c r="W89" s="136"/>
      <c r="X89" s="136"/>
      <c r="Y89" s="136"/>
      <c r="Z89" s="136"/>
      <c r="AA89" s="136"/>
      <c r="AB89" s="136"/>
      <c r="AC89" s="136"/>
      <c r="AD89" s="136"/>
      <c r="AE89" s="136"/>
      <c r="AF89" s="136"/>
      <c r="AG89" s="136"/>
      <c r="AH89" s="136"/>
      <c r="AI89" s="136"/>
      <c r="AJ89" s="136"/>
      <c r="AK89" s="136"/>
      <c r="AL89" s="136"/>
      <c r="AM89" s="136"/>
      <c r="AN89" s="136"/>
      <c r="AO89" s="136"/>
      <c r="AP89" s="136"/>
      <c r="AQ89" s="136"/>
      <c r="AR89" s="136"/>
      <c r="AS89" s="136"/>
      <c r="AT89" s="136"/>
      <c r="AU89" s="136"/>
      <c r="AV89" s="136"/>
      <c r="AW89" s="136"/>
      <c r="AX89" s="136"/>
      <c r="AY89" s="136"/>
      <c r="AZ89" s="136"/>
      <c r="BA89" s="136"/>
      <c r="BB89" s="136"/>
      <c r="BC89" s="139"/>
    </row>
    <row r="90" spans="1:55" ht="37.5" customHeight="1">
      <c r="A90" s="115"/>
      <c r="B90" s="116"/>
      <c r="C90" s="116"/>
      <c r="D90" s="116"/>
      <c r="E90" s="116"/>
      <c r="F90" s="116"/>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127"/>
      <c r="AZ90" s="127"/>
      <c r="BA90" s="127"/>
      <c r="BB90" s="127"/>
      <c r="BC90" s="116"/>
    </row>
    <row r="91" spans="1:55" ht="37.5" customHeight="1">
      <c r="A91" s="115"/>
      <c r="B91" s="116"/>
      <c r="C91" s="116"/>
      <c r="D91" s="116"/>
      <c r="E91" s="116"/>
      <c r="F91" s="116"/>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127"/>
      <c r="AZ91" s="127"/>
      <c r="BA91" s="127"/>
      <c r="BB91" s="127"/>
      <c r="BC91" s="116"/>
    </row>
    <row r="92" spans="1:55" ht="37.5" customHeight="1">
      <c r="A92" s="115"/>
      <c r="B92" s="116"/>
      <c r="C92" s="116"/>
      <c r="D92" s="116"/>
      <c r="E92" s="116"/>
      <c r="F92" s="116"/>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127"/>
      <c r="AZ92" s="127"/>
      <c r="BA92" s="127"/>
      <c r="BB92" s="127"/>
      <c r="BC92" s="116"/>
    </row>
    <row r="93" spans="1:55" ht="37.5" customHeight="1">
      <c r="A93" s="115"/>
      <c r="B93" s="116"/>
      <c r="C93" s="116"/>
      <c r="D93" s="116"/>
      <c r="E93" s="116"/>
      <c r="F93" s="116"/>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127"/>
      <c r="AZ93" s="127"/>
      <c r="BA93" s="127"/>
      <c r="BB93" s="127"/>
      <c r="BC93" s="116"/>
    </row>
    <row r="94" spans="1:55" ht="37.5" customHeight="1">
      <c r="A94" s="115"/>
      <c r="B94" s="116"/>
      <c r="C94" s="116"/>
      <c r="D94" s="116"/>
      <c r="E94" s="116"/>
      <c r="F94" s="116"/>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127"/>
      <c r="AZ94" s="127"/>
      <c r="BA94" s="127"/>
      <c r="BB94" s="127"/>
      <c r="BC94" s="116"/>
    </row>
    <row r="95" spans="1:55" ht="37.5" customHeight="1">
      <c r="A95" s="115"/>
      <c r="B95" s="116"/>
      <c r="C95" s="116"/>
      <c r="D95" s="116"/>
      <c r="E95" s="116"/>
      <c r="F95" s="116"/>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127"/>
      <c r="AZ95" s="127"/>
      <c r="BA95" s="127"/>
      <c r="BB95" s="127"/>
      <c r="BC95" s="116"/>
    </row>
    <row r="96" spans="1:55" ht="37.5" customHeight="1">
      <c r="A96" s="115"/>
      <c r="B96" s="116"/>
      <c r="C96" s="116"/>
      <c r="D96" s="116"/>
      <c r="E96" s="116"/>
      <c r="F96" s="116"/>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127"/>
      <c r="AZ96" s="127"/>
      <c r="BA96" s="127"/>
      <c r="BB96" s="127"/>
      <c r="BC96" s="116"/>
    </row>
    <row r="97" spans="1:55" ht="37.5" customHeight="1">
      <c r="A97" s="115"/>
      <c r="B97" s="116"/>
      <c r="C97" s="116"/>
      <c r="D97" s="116"/>
      <c r="E97" s="116"/>
      <c r="F97" s="116"/>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127"/>
      <c r="AZ97" s="127"/>
      <c r="BA97" s="127"/>
      <c r="BB97" s="127"/>
      <c r="BC97" s="116"/>
    </row>
    <row r="98" spans="1:55" ht="37.5" customHeight="1">
      <c r="A98" s="115"/>
      <c r="B98" s="116"/>
      <c r="C98" s="116"/>
      <c r="D98" s="116"/>
      <c r="E98" s="116"/>
      <c r="F98" s="116"/>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127"/>
      <c r="AZ98" s="127"/>
      <c r="BA98" s="127"/>
      <c r="BB98" s="127"/>
      <c r="BC98" s="116"/>
    </row>
    <row r="99" spans="1:55" ht="37.5" customHeight="1">
      <c r="A99" s="115"/>
      <c r="B99" s="116"/>
      <c r="C99" s="116"/>
      <c r="D99" s="116"/>
      <c r="E99" s="116"/>
      <c r="F99" s="116"/>
      <c r="G99" s="127"/>
      <c r="H99" s="127"/>
      <c r="I99" s="127"/>
      <c r="J99" s="127"/>
      <c r="K99" s="127"/>
      <c r="L99" s="127"/>
      <c r="M99" s="127"/>
      <c r="N99" s="127"/>
      <c r="O99" s="127"/>
      <c r="P99" s="127"/>
      <c r="Q99" s="127"/>
      <c r="R99" s="127"/>
      <c r="S99" s="127"/>
      <c r="T99" s="127"/>
      <c r="U99" s="127"/>
      <c r="V99" s="127"/>
      <c r="W99" s="127"/>
      <c r="X99" s="127"/>
      <c r="Y99" s="127"/>
      <c r="Z99" s="127"/>
      <c r="AA99" s="127"/>
      <c r="AB99" s="127"/>
      <c r="AC99" s="127"/>
      <c r="AD99" s="127"/>
      <c r="AE99" s="127"/>
      <c r="AF99" s="127"/>
      <c r="AG99" s="127"/>
      <c r="AH99" s="127"/>
      <c r="AI99" s="127"/>
      <c r="AJ99" s="127"/>
      <c r="AK99" s="127"/>
      <c r="AL99" s="127"/>
      <c r="AM99" s="127"/>
      <c r="AN99" s="127"/>
      <c r="AO99" s="127"/>
      <c r="AP99" s="127"/>
      <c r="AQ99" s="127"/>
      <c r="AR99" s="127"/>
      <c r="AS99" s="127"/>
      <c r="AT99" s="127"/>
      <c r="AU99" s="127"/>
      <c r="AV99" s="127"/>
      <c r="AW99" s="127"/>
      <c r="AX99" s="127"/>
      <c r="AY99" s="127"/>
      <c r="AZ99" s="127"/>
      <c r="BA99" s="127"/>
      <c r="BB99" s="127"/>
      <c r="BC99" s="116"/>
    </row>
    <row r="100" spans="1:55" ht="37.5" customHeight="1">
      <c r="A100" s="115"/>
      <c r="B100" s="116"/>
      <c r="C100" s="116"/>
      <c r="D100" s="116"/>
      <c r="E100" s="116"/>
      <c r="F100" s="116"/>
      <c r="G100" s="127"/>
      <c r="H100" s="127"/>
      <c r="I100" s="127"/>
      <c r="J100" s="127"/>
      <c r="K100" s="127"/>
      <c r="L100" s="127"/>
      <c r="M100" s="127"/>
      <c r="N100" s="127"/>
      <c r="O100" s="127"/>
      <c r="P100" s="127"/>
      <c r="Q100" s="127"/>
      <c r="R100" s="127"/>
      <c r="S100" s="127"/>
      <c r="T100" s="127"/>
      <c r="U100" s="127"/>
      <c r="V100" s="127"/>
      <c r="W100" s="127"/>
      <c r="X100" s="127"/>
      <c r="Y100" s="127"/>
      <c r="Z100" s="127"/>
      <c r="AA100" s="127"/>
      <c r="AB100" s="127"/>
      <c r="AC100" s="127"/>
      <c r="AD100" s="127"/>
      <c r="AE100" s="127"/>
      <c r="AF100" s="127"/>
      <c r="AG100" s="127"/>
      <c r="AH100" s="127"/>
      <c r="AI100" s="127"/>
      <c r="AJ100" s="127"/>
      <c r="AK100" s="127"/>
      <c r="AL100" s="127"/>
      <c r="AM100" s="127"/>
      <c r="AN100" s="127"/>
      <c r="AO100" s="127"/>
      <c r="AP100" s="127"/>
      <c r="AQ100" s="127"/>
      <c r="AR100" s="127"/>
      <c r="AS100" s="127"/>
      <c r="AT100" s="127"/>
      <c r="AU100" s="127"/>
      <c r="AV100" s="127"/>
      <c r="AW100" s="127"/>
      <c r="AX100" s="127"/>
      <c r="AY100" s="127"/>
      <c r="AZ100" s="127"/>
      <c r="BA100" s="127"/>
      <c r="BB100" s="127"/>
      <c r="BC100" s="116"/>
    </row>
    <row r="101" spans="1:55" ht="37.5" customHeight="1">
      <c r="A101" s="115"/>
      <c r="B101" s="116"/>
      <c r="C101" s="116"/>
      <c r="D101" s="116"/>
      <c r="E101" s="116"/>
      <c r="F101" s="116"/>
      <c r="G101" s="127"/>
      <c r="H101" s="127"/>
      <c r="I101" s="127"/>
      <c r="J101" s="127"/>
      <c r="K101" s="127"/>
      <c r="L101" s="127"/>
      <c r="M101" s="127"/>
      <c r="N101" s="127"/>
      <c r="O101" s="127"/>
      <c r="P101" s="127"/>
      <c r="Q101" s="127"/>
      <c r="R101" s="127"/>
      <c r="S101" s="127"/>
      <c r="T101" s="127"/>
      <c r="U101" s="127"/>
      <c r="V101" s="127"/>
      <c r="W101" s="127"/>
      <c r="X101" s="127"/>
      <c r="Y101" s="127"/>
      <c r="Z101" s="127"/>
      <c r="AA101" s="127"/>
      <c r="AB101" s="127"/>
      <c r="AC101" s="127"/>
      <c r="AD101" s="127"/>
      <c r="AE101" s="127"/>
      <c r="AF101" s="127"/>
      <c r="AG101" s="127"/>
      <c r="AH101" s="127"/>
      <c r="AI101" s="127"/>
      <c r="AJ101" s="127"/>
      <c r="AK101" s="127"/>
      <c r="AL101" s="127"/>
      <c r="AM101" s="127"/>
      <c r="AN101" s="127"/>
      <c r="AO101" s="127"/>
      <c r="AP101" s="127"/>
      <c r="AQ101" s="127"/>
      <c r="AR101" s="127"/>
      <c r="AS101" s="127"/>
      <c r="AT101" s="127"/>
      <c r="AU101" s="127"/>
      <c r="AV101" s="127"/>
      <c r="AW101" s="127"/>
      <c r="AX101" s="127"/>
      <c r="AY101" s="127"/>
      <c r="AZ101" s="127"/>
      <c r="BA101" s="127"/>
      <c r="BB101" s="127"/>
      <c r="BC101" s="116"/>
    </row>
    <row r="102" spans="1:55" ht="37.5" customHeight="1">
      <c r="A102" s="115"/>
      <c r="B102" s="116"/>
      <c r="C102" s="116"/>
      <c r="D102" s="116"/>
      <c r="E102" s="116"/>
      <c r="F102" s="116"/>
      <c r="G102" s="127"/>
      <c r="H102" s="127"/>
      <c r="I102" s="127"/>
      <c r="J102" s="127"/>
      <c r="K102" s="127"/>
      <c r="L102" s="127"/>
      <c r="M102" s="127"/>
      <c r="N102" s="127"/>
      <c r="O102" s="127"/>
      <c r="P102" s="127"/>
      <c r="Q102" s="127"/>
      <c r="R102" s="127"/>
      <c r="S102" s="127"/>
      <c r="T102" s="127"/>
      <c r="U102" s="127"/>
      <c r="V102" s="127"/>
      <c r="W102" s="127"/>
      <c r="X102" s="127"/>
      <c r="Y102" s="127"/>
      <c r="Z102" s="127"/>
      <c r="AA102" s="127"/>
      <c r="AB102" s="127"/>
      <c r="AC102" s="127"/>
      <c r="AD102" s="127"/>
      <c r="AE102" s="127"/>
      <c r="AF102" s="127"/>
      <c r="AG102" s="127"/>
      <c r="AH102" s="127"/>
      <c r="AI102" s="127"/>
      <c r="AJ102" s="127"/>
      <c r="AK102" s="127"/>
      <c r="AL102" s="127"/>
      <c r="AM102" s="127"/>
      <c r="AN102" s="127"/>
      <c r="AO102" s="127"/>
      <c r="AP102" s="127"/>
      <c r="AQ102" s="127"/>
      <c r="AR102" s="127"/>
      <c r="AS102" s="127"/>
      <c r="AT102" s="127"/>
      <c r="AU102" s="127"/>
      <c r="AV102" s="127"/>
      <c r="AW102" s="127"/>
      <c r="AX102" s="127"/>
      <c r="AY102" s="127"/>
      <c r="AZ102" s="127"/>
      <c r="BA102" s="127"/>
      <c r="BB102" s="127"/>
      <c r="BC102" s="116"/>
    </row>
    <row r="103" spans="1:55" ht="37.5" customHeight="1">
      <c r="A103" s="115"/>
      <c r="B103" s="116"/>
      <c r="C103" s="116"/>
      <c r="D103" s="116"/>
      <c r="E103" s="116"/>
      <c r="F103" s="116"/>
      <c r="G103" s="127"/>
      <c r="H103" s="127"/>
      <c r="I103" s="127"/>
      <c r="J103" s="127"/>
      <c r="K103" s="127"/>
      <c r="L103" s="127"/>
      <c r="M103" s="127"/>
      <c r="N103" s="127"/>
      <c r="O103" s="127"/>
      <c r="P103" s="127"/>
      <c r="Q103" s="127"/>
      <c r="R103" s="127"/>
      <c r="S103" s="127"/>
      <c r="T103" s="127"/>
      <c r="U103" s="127"/>
      <c r="V103" s="127"/>
      <c r="W103" s="127"/>
      <c r="X103" s="127"/>
      <c r="Y103" s="127"/>
      <c r="Z103" s="127"/>
      <c r="AA103" s="127"/>
      <c r="AB103" s="127"/>
      <c r="AC103" s="127"/>
      <c r="AD103" s="127"/>
      <c r="AE103" s="127"/>
      <c r="AF103" s="127"/>
      <c r="AG103" s="127"/>
      <c r="AH103" s="127"/>
      <c r="AI103" s="127"/>
      <c r="AJ103" s="127"/>
      <c r="AK103" s="127"/>
      <c r="AL103" s="127"/>
      <c r="AM103" s="127"/>
      <c r="AN103" s="127"/>
      <c r="AO103" s="127"/>
      <c r="AP103" s="127"/>
      <c r="AQ103" s="127"/>
      <c r="AR103" s="127"/>
      <c r="AS103" s="127"/>
      <c r="AT103" s="127"/>
      <c r="AU103" s="127"/>
      <c r="AV103" s="127"/>
      <c r="AW103" s="127"/>
      <c r="AX103" s="127"/>
      <c r="AY103" s="127"/>
      <c r="AZ103" s="127"/>
      <c r="BA103" s="127"/>
      <c r="BB103" s="127"/>
      <c r="BC103" s="116"/>
    </row>
    <row r="104" spans="1:55" ht="37.5" customHeight="1">
      <c r="A104" s="115"/>
      <c r="B104" s="116"/>
      <c r="C104" s="116"/>
      <c r="D104" s="116"/>
      <c r="E104" s="116"/>
      <c r="F104" s="116"/>
      <c r="G104" s="127"/>
      <c r="H104" s="127"/>
      <c r="I104" s="127"/>
      <c r="J104" s="127"/>
      <c r="K104" s="127"/>
      <c r="L104" s="127"/>
      <c r="M104" s="127"/>
      <c r="N104" s="127"/>
      <c r="O104" s="127"/>
      <c r="P104" s="127"/>
      <c r="Q104" s="127"/>
      <c r="R104" s="127"/>
      <c r="S104" s="127"/>
      <c r="T104" s="127"/>
      <c r="U104" s="127"/>
      <c r="V104" s="127"/>
      <c r="W104" s="127"/>
      <c r="X104" s="127"/>
      <c r="Y104" s="127"/>
      <c r="Z104" s="127"/>
      <c r="AA104" s="127"/>
      <c r="AB104" s="127"/>
      <c r="AC104" s="127"/>
      <c r="AD104" s="127"/>
      <c r="AE104" s="127"/>
      <c r="AF104" s="127"/>
      <c r="AG104" s="127"/>
      <c r="AH104" s="127"/>
      <c r="AI104" s="127"/>
      <c r="AJ104" s="127"/>
      <c r="AK104" s="127"/>
      <c r="AL104" s="127"/>
      <c r="AM104" s="127"/>
      <c r="AN104" s="127"/>
      <c r="AO104" s="127"/>
      <c r="AP104" s="127"/>
      <c r="AQ104" s="127"/>
      <c r="AR104" s="127"/>
      <c r="AS104" s="127"/>
      <c r="AT104" s="127"/>
      <c r="AU104" s="127"/>
      <c r="AV104" s="127"/>
      <c r="AW104" s="127"/>
      <c r="AX104" s="127"/>
      <c r="AY104" s="127"/>
      <c r="AZ104" s="127"/>
      <c r="BA104" s="127"/>
      <c r="BB104" s="127"/>
      <c r="BC104" s="116"/>
    </row>
    <row r="105" spans="1:55" ht="37.5" customHeight="1">
      <c r="A105" s="115"/>
      <c r="B105" s="116"/>
      <c r="C105" s="116"/>
      <c r="D105" s="116"/>
      <c r="E105" s="116"/>
      <c r="F105" s="116"/>
      <c r="G105" s="127"/>
      <c r="H105" s="127"/>
      <c r="I105" s="127"/>
      <c r="J105" s="127"/>
      <c r="K105" s="127"/>
      <c r="L105" s="127"/>
      <c r="M105" s="127"/>
      <c r="N105" s="127"/>
      <c r="O105" s="127"/>
      <c r="P105" s="127"/>
      <c r="Q105" s="127"/>
      <c r="R105" s="127"/>
      <c r="S105" s="127"/>
      <c r="T105" s="127"/>
      <c r="U105" s="127"/>
      <c r="V105" s="127"/>
      <c r="W105" s="127"/>
      <c r="X105" s="127"/>
      <c r="Y105" s="127"/>
      <c r="Z105" s="127"/>
      <c r="AA105" s="127"/>
      <c r="AB105" s="127"/>
      <c r="AC105" s="127"/>
      <c r="AD105" s="127"/>
      <c r="AE105" s="127"/>
      <c r="AF105" s="127"/>
      <c r="AG105" s="127"/>
      <c r="AH105" s="127"/>
      <c r="AI105" s="127"/>
      <c r="AJ105" s="127"/>
      <c r="AK105" s="127"/>
      <c r="AL105" s="127"/>
      <c r="AM105" s="127"/>
      <c r="AN105" s="127"/>
      <c r="AO105" s="127"/>
      <c r="AP105" s="127"/>
      <c r="AQ105" s="127"/>
      <c r="AR105" s="127"/>
      <c r="AS105" s="127"/>
      <c r="AT105" s="127"/>
      <c r="AU105" s="127"/>
      <c r="AV105" s="127"/>
      <c r="AW105" s="127"/>
      <c r="AX105" s="127"/>
      <c r="AY105" s="127"/>
      <c r="AZ105" s="127"/>
      <c r="BA105" s="127"/>
      <c r="BB105" s="127"/>
      <c r="BC105" s="116"/>
    </row>
    <row r="106" spans="1:55" ht="37.5" customHeight="1">
      <c r="A106" s="115"/>
      <c r="B106" s="116"/>
      <c r="C106" s="116"/>
      <c r="D106" s="116"/>
      <c r="E106" s="116"/>
      <c r="F106" s="116"/>
      <c r="G106" s="127"/>
      <c r="H106" s="127"/>
      <c r="I106" s="127"/>
      <c r="J106" s="127"/>
      <c r="K106" s="127"/>
      <c r="L106" s="127"/>
      <c r="M106" s="127"/>
      <c r="N106" s="127"/>
      <c r="O106" s="127"/>
      <c r="P106" s="127"/>
      <c r="Q106" s="127"/>
      <c r="R106" s="127"/>
      <c r="S106" s="127"/>
      <c r="T106" s="127"/>
      <c r="U106" s="127"/>
      <c r="V106" s="127"/>
      <c r="W106" s="127"/>
      <c r="X106" s="127"/>
      <c r="Y106" s="127"/>
      <c r="Z106" s="127"/>
      <c r="AA106" s="127"/>
      <c r="AB106" s="127"/>
      <c r="AC106" s="127"/>
      <c r="AD106" s="127"/>
      <c r="AE106" s="127"/>
      <c r="AF106" s="127"/>
      <c r="AG106" s="127"/>
      <c r="AH106" s="127"/>
      <c r="AI106" s="127"/>
      <c r="AJ106" s="127"/>
      <c r="AK106" s="127"/>
      <c r="AL106" s="127"/>
      <c r="AM106" s="127"/>
      <c r="AN106" s="127"/>
      <c r="AO106" s="127"/>
      <c r="AP106" s="127"/>
      <c r="AQ106" s="127"/>
      <c r="AR106" s="127"/>
      <c r="AS106" s="127"/>
      <c r="AT106" s="127"/>
      <c r="AU106" s="127"/>
      <c r="AV106" s="127"/>
      <c r="AW106" s="127"/>
      <c r="AX106" s="127"/>
      <c r="AY106" s="127"/>
      <c r="AZ106" s="127"/>
      <c r="BA106" s="127"/>
      <c r="BB106" s="127"/>
      <c r="BC106" s="116"/>
    </row>
    <row r="107" spans="1:55" ht="37.5" customHeight="1">
      <c r="A107" s="115"/>
      <c r="B107" s="116"/>
      <c r="C107" s="116"/>
      <c r="D107" s="116"/>
      <c r="E107" s="116"/>
      <c r="F107" s="116"/>
      <c r="G107" s="127"/>
      <c r="H107" s="127"/>
      <c r="I107" s="127"/>
      <c r="J107" s="127"/>
      <c r="K107" s="127"/>
      <c r="L107" s="127"/>
      <c r="M107" s="127"/>
      <c r="N107" s="127"/>
      <c r="O107" s="127"/>
      <c r="P107" s="127"/>
      <c r="Q107" s="127"/>
      <c r="R107" s="127"/>
      <c r="S107" s="127"/>
      <c r="T107" s="127"/>
      <c r="U107" s="127"/>
      <c r="V107" s="127"/>
      <c r="W107" s="127"/>
      <c r="X107" s="127"/>
      <c r="Y107" s="127"/>
      <c r="Z107" s="127"/>
      <c r="AA107" s="127"/>
      <c r="AB107" s="127"/>
      <c r="AC107" s="127"/>
      <c r="AD107" s="127"/>
      <c r="AE107" s="127"/>
      <c r="AF107" s="127"/>
      <c r="AG107" s="127"/>
      <c r="AH107" s="127"/>
      <c r="AI107" s="127"/>
      <c r="AJ107" s="127"/>
      <c r="AK107" s="127"/>
      <c r="AL107" s="127"/>
      <c r="AM107" s="127"/>
      <c r="AN107" s="127"/>
      <c r="AO107" s="127"/>
      <c r="AP107" s="127"/>
      <c r="AQ107" s="127"/>
      <c r="AR107" s="127"/>
      <c r="AS107" s="127"/>
      <c r="AT107" s="127"/>
      <c r="AU107" s="127"/>
      <c r="AV107" s="127"/>
      <c r="AW107" s="127"/>
      <c r="AX107" s="127"/>
      <c r="AY107" s="127"/>
      <c r="AZ107" s="127"/>
      <c r="BA107" s="127"/>
      <c r="BB107" s="127"/>
      <c r="BC107" s="116"/>
    </row>
    <row r="108" spans="1:55" ht="37.5" customHeight="1">
      <c r="A108" s="115"/>
      <c r="B108" s="116"/>
      <c r="C108" s="116"/>
      <c r="D108" s="116"/>
      <c r="E108" s="116"/>
      <c r="F108" s="116"/>
      <c r="G108" s="127"/>
      <c r="H108" s="127"/>
      <c r="I108" s="127"/>
      <c r="J108" s="127"/>
      <c r="K108" s="127"/>
      <c r="L108" s="127"/>
      <c r="M108" s="127"/>
      <c r="N108" s="127"/>
      <c r="O108" s="127"/>
      <c r="P108" s="127"/>
      <c r="Q108" s="127"/>
      <c r="R108" s="127"/>
      <c r="S108" s="127"/>
      <c r="T108" s="127"/>
      <c r="U108" s="127"/>
      <c r="V108" s="127"/>
      <c r="W108" s="127"/>
      <c r="X108" s="127"/>
      <c r="Y108" s="127"/>
      <c r="Z108" s="127"/>
      <c r="AA108" s="127"/>
      <c r="AB108" s="127"/>
      <c r="AC108" s="127"/>
      <c r="AD108" s="127"/>
      <c r="AE108" s="127"/>
      <c r="AF108" s="127"/>
      <c r="AG108" s="127"/>
      <c r="AH108" s="127"/>
      <c r="AI108" s="127"/>
      <c r="AJ108" s="127"/>
      <c r="AK108" s="127"/>
      <c r="AL108" s="127"/>
      <c r="AM108" s="127"/>
      <c r="AN108" s="127"/>
      <c r="AO108" s="127"/>
      <c r="AP108" s="127"/>
      <c r="AQ108" s="127"/>
      <c r="AR108" s="127"/>
      <c r="AS108" s="127"/>
      <c r="AT108" s="127"/>
      <c r="AU108" s="127"/>
      <c r="AV108" s="127"/>
      <c r="AW108" s="127"/>
      <c r="AX108" s="127"/>
      <c r="AY108" s="127"/>
      <c r="AZ108" s="127"/>
      <c r="BA108" s="127"/>
      <c r="BB108" s="127"/>
      <c r="BC108" s="116"/>
    </row>
    <row r="109" spans="1:55" ht="37.5" customHeight="1">
      <c r="A109" s="115"/>
      <c r="B109" s="116"/>
      <c r="C109" s="116"/>
      <c r="D109" s="116"/>
      <c r="E109" s="116"/>
      <c r="F109" s="116"/>
      <c r="G109" s="127"/>
      <c r="H109" s="127"/>
      <c r="I109" s="127"/>
      <c r="J109" s="127"/>
      <c r="K109" s="127"/>
      <c r="L109" s="127"/>
      <c r="M109" s="127"/>
      <c r="N109" s="127"/>
      <c r="O109" s="127"/>
      <c r="P109" s="127"/>
      <c r="Q109" s="127"/>
      <c r="R109" s="127"/>
      <c r="S109" s="127"/>
      <c r="T109" s="127"/>
      <c r="U109" s="127"/>
      <c r="V109" s="127"/>
      <c r="W109" s="127"/>
      <c r="X109" s="127"/>
      <c r="Y109" s="127"/>
      <c r="Z109" s="127"/>
      <c r="AA109" s="127"/>
      <c r="AB109" s="127"/>
      <c r="AC109" s="127"/>
      <c r="AD109" s="127"/>
      <c r="AE109" s="127"/>
      <c r="AF109" s="127"/>
      <c r="AG109" s="127"/>
      <c r="AH109" s="127"/>
      <c r="AI109" s="127"/>
      <c r="AJ109" s="127"/>
      <c r="AK109" s="127"/>
      <c r="AL109" s="127"/>
      <c r="AM109" s="127"/>
      <c r="AN109" s="127"/>
      <c r="AO109" s="127"/>
      <c r="AP109" s="127"/>
      <c r="AQ109" s="127"/>
      <c r="AR109" s="127"/>
      <c r="AS109" s="127"/>
      <c r="AT109" s="127"/>
      <c r="AU109" s="127"/>
      <c r="AV109" s="127"/>
      <c r="AW109" s="127"/>
      <c r="AX109" s="127"/>
      <c r="AY109" s="127"/>
      <c r="AZ109" s="127"/>
      <c r="BA109" s="127"/>
      <c r="BB109" s="127"/>
      <c r="BC109" s="116"/>
    </row>
    <row r="110" spans="1:55" ht="37.5" customHeight="1">
      <c r="A110" s="115"/>
      <c r="B110" s="116"/>
      <c r="C110" s="116"/>
      <c r="D110" s="116"/>
      <c r="E110" s="116"/>
      <c r="F110" s="116"/>
      <c r="G110" s="127"/>
      <c r="H110" s="127"/>
      <c r="I110" s="127"/>
      <c r="J110" s="127"/>
      <c r="K110" s="127"/>
      <c r="L110" s="127"/>
      <c r="M110" s="127"/>
      <c r="N110" s="127"/>
      <c r="O110" s="127"/>
      <c r="P110" s="127"/>
      <c r="Q110" s="127"/>
      <c r="R110" s="127"/>
      <c r="S110" s="127"/>
      <c r="T110" s="127"/>
      <c r="U110" s="127"/>
      <c r="V110" s="127"/>
      <c r="W110" s="127"/>
      <c r="X110" s="127"/>
      <c r="Y110" s="127"/>
      <c r="Z110" s="127"/>
      <c r="AA110" s="127"/>
      <c r="AB110" s="127"/>
      <c r="AC110" s="127"/>
      <c r="AD110" s="127"/>
      <c r="AE110" s="127"/>
      <c r="AF110" s="127"/>
      <c r="AG110" s="127"/>
      <c r="AH110" s="127"/>
      <c r="AI110" s="127"/>
      <c r="AJ110" s="127"/>
      <c r="AK110" s="127"/>
      <c r="AL110" s="127"/>
      <c r="AM110" s="127"/>
      <c r="AN110" s="127"/>
      <c r="AO110" s="127"/>
      <c r="AP110" s="127"/>
      <c r="AQ110" s="127"/>
      <c r="AR110" s="127"/>
      <c r="AS110" s="127"/>
      <c r="AT110" s="127"/>
      <c r="AU110" s="127"/>
      <c r="AV110" s="127"/>
      <c r="AW110" s="127"/>
      <c r="AX110" s="127"/>
      <c r="AY110" s="127"/>
      <c r="AZ110" s="127"/>
      <c r="BA110" s="127"/>
      <c r="BB110" s="127"/>
      <c r="BC110" s="116"/>
    </row>
    <row r="111" spans="1:55" ht="37.5" customHeight="1">
      <c r="A111" s="115"/>
      <c r="B111" s="116"/>
      <c r="C111" s="116"/>
      <c r="D111" s="116"/>
      <c r="E111" s="116"/>
      <c r="F111" s="116"/>
      <c r="G111" s="127"/>
      <c r="H111" s="127"/>
      <c r="I111" s="127"/>
      <c r="J111" s="127"/>
      <c r="K111" s="127"/>
      <c r="L111" s="127"/>
      <c r="M111" s="127"/>
      <c r="N111" s="127"/>
      <c r="O111" s="127"/>
      <c r="P111" s="127"/>
      <c r="Q111" s="127"/>
      <c r="R111" s="127"/>
      <c r="S111" s="127"/>
      <c r="T111" s="127"/>
      <c r="U111" s="127"/>
      <c r="V111" s="127"/>
      <c r="W111" s="127"/>
      <c r="X111" s="127"/>
      <c r="Y111" s="127"/>
      <c r="Z111" s="127"/>
      <c r="AA111" s="127"/>
      <c r="AB111" s="127"/>
      <c r="AC111" s="127"/>
      <c r="AD111" s="127"/>
      <c r="AE111" s="127"/>
      <c r="AF111" s="127"/>
      <c r="AG111" s="127"/>
      <c r="AH111" s="127"/>
      <c r="AI111" s="127"/>
      <c r="AJ111" s="127"/>
      <c r="AK111" s="127"/>
      <c r="AL111" s="127"/>
      <c r="AM111" s="127"/>
      <c r="AN111" s="127"/>
      <c r="AO111" s="127"/>
      <c r="AP111" s="127"/>
      <c r="AQ111" s="127"/>
      <c r="AR111" s="127"/>
      <c r="AS111" s="127"/>
      <c r="AT111" s="127"/>
      <c r="AU111" s="127"/>
      <c r="AV111" s="127"/>
      <c r="AW111" s="127"/>
      <c r="AX111" s="127"/>
      <c r="AY111" s="127"/>
      <c r="AZ111" s="127"/>
      <c r="BA111" s="127"/>
      <c r="BB111" s="127"/>
      <c r="BC111" s="116"/>
    </row>
    <row r="112" spans="1:55" ht="37.5" customHeight="1">
      <c r="A112" s="115"/>
      <c r="B112" s="116"/>
      <c r="C112" s="116"/>
      <c r="D112" s="116"/>
      <c r="E112" s="116"/>
      <c r="F112" s="116"/>
      <c r="G112" s="127"/>
      <c r="H112" s="127"/>
      <c r="I112" s="127"/>
      <c r="J112" s="127"/>
      <c r="K112" s="127"/>
      <c r="L112" s="127"/>
      <c r="M112" s="127"/>
      <c r="N112" s="127"/>
      <c r="O112" s="127"/>
      <c r="P112" s="127"/>
      <c r="Q112" s="127"/>
      <c r="R112" s="127"/>
      <c r="S112" s="127"/>
      <c r="T112" s="127"/>
      <c r="U112" s="127"/>
      <c r="V112" s="127"/>
      <c r="W112" s="127"/>
      <c r="X112" s="127"/>
      <c r="Y112" s="127"/>
      <c r="Z112" s="127"/>
      <c r="AA112" s="127"/>
      <c r="AB112" s="127"/>
      <c r="AC112" s="127"/>
      <c r="AD112" s="127"/>
      <c r="AE112" s="127"/>
      <c r="AF112" s="127"/>
      <c r="AG112" s="127"/>
      <c r="AH112" s="127"/>
      <c r="AI112" s="127"/>
      <c r="AJ112" s="127"/>
      <c r="AK112" s="127"/>
      <c r="AL112" s="127"/>
      <c r="AM112" s="127"/>
      <c r="AN112" s="127"/>
      <c r="AO112" s="127"/>
      <c r="AP112" s="127"/>
      <c r="AQ112" s="127"/>
      <c r="AR112" s="127"/>
      <c r="AS112" s="127"/>
      <c r="AT112" s="127"/>
      <c r="AU112" s="127"/>
      <c r="AV112" s="127"/>
      <c r="AW112" s="127"/>
      <c r="AX112" s="127"/>
      <c r="AY112" s="127"/>
      <c r="AZ112" s="127"/>
      <c r="BA112" s="127"/>
      <c r="BB112" s="127"/>
      <c r="BC112" s="116"/>
    </row>
    <row r="113" spans="1:55" ht="37.5" customHeight="1">
      <c r="A113" s="115"/>
      <c r="B113" s="116"/>
      <c r="C113" s="116"/>
      <c r="D113" s="116"/>
      <c r="E113" s="116"/>
      <c r="F113" s="116"/>
      <c r="G113" s="127"/>
      <c r="H113" s="127"/>
      <c r="I113" s="127"/>
      <c r="J113" s="127"/>
      <c r="K113" s="127"/>
      <c r="L113" s="127"/>
      <c r="M113" s="127"/>
      <c r="N113" s="127"/>
      <c r="O113" s="127"/>
      <c r="P113" s="127"/>
      <c r="Q113" s="127"/>
      <c r="R113" s="127"/>
      <c r="S113" s="127"/>
      <c r="T113" s="127"/>
      <c r="U113" s="127"/>
      <c r="V113" s="127"/>
      <c r="W113" s="127"/>
      <c r="X113" s="127"/>
      <c r="Y113" s="127"/>
      <c r="Z113" s="127"/>
      <c r="AA113" s="127"/>
      <c r="AB113" s="127"/>
      <c r="AC113" s="127"/>
      <c r="AD113" s="127"/>
      <c r="AE113" s="127"/>
      <c r="AF113" s="127"/>
      <c r="AG113" s="127"/>
      <c r="AH113" s="127"/>
      <c r="AI113" s="127"/>
      <c r="AJ113" s="127"/>
      <c r="AK113" s="127"/>
      <c r="AL113" s="127"/>
      <c r="AM113" s="127"/>
      <c r="AN113" s="127"/>
      <c r="AO113" s="127"/>
      <c r="AP113" s="127"/>
      <c r="AQ113" s="127"/>
      <c r="AR113" s="127"/>
      <c r="AS113" s="127"/>
      <c r="AT113" s="127"/>
      <c r="AU113" s="127"/>
      <c r="AV113" s="127"/>
      <c r="AW113" s="127"/>
      <c r="AX113" s="127"/>
      <c r="AY113" s="127"/>
      <c r="AZ113" s="127"/>
      <c r="BA113" s="127"/>
      <c r="BB113" s="127"/>
      <c r="BC113" s="116"/>
    </row>
    <row r="114" spans="1:55" ht="37.5" customHeight="1">
      <c r="A114" s="115"/>
      <c r="B114" s="116"/>
      <c r="C114" s="116"/>
      <c r="D114" s="116"/>
      <c r="E114" s="116"/>
      <c r="F114" s="116"/>
      <c r="G114" s="127"/>
      <c r="H114" s="127"/>
      <c r="I114" s="127"/>
      <c r="J114" s="127"/>
      <c r="K114" s="127"/>
      <c r="L114" s="127"/>
      <c r="M114" s="127"/>
      <c r="N114" s="127"/>
      <c r="O114" s="127"/>
      <c r="P114" s="127"/>
      <c r="Q114" s="127"/>
      <c r="R114" s="127"/>
      <c r="S114" s="127"/>
      <c r="T114" s="127"/>
      <c r="U114" s="127"/>
      <c r="V114" s="127"/>
      <c r="W114" s="127"/>
      <c r="X114" s="127"/>
      <c r="Y114" s="127"/>
      <c r="Z114" s="127"/>
      <c r="AA114" s="127"/>
      <c r="AB114" s="127"/>
      <c r="AC114" s="127"/>
      <c r="AD114" s="127"/>
      <c r="AE114" s="127"/>
      <c r="AF114" s="127"/>
      <c r="AG114" s="127"/>
      <c r="AH114" s="127"/>
      <c r="AI114" s="127"/>
      <c r="AJ114" s="127"/>
      <c r="AK114" s="127"/>
      <c r="AL114" s="127"/>
      <c r="AM114" s="127"/>
      <c r="AN114" s="127"/>
      <c r="AO114" s="127"/>
      <c r="AP114" s="127"/>
      <c r="AQ114" s="127"/>
      <c r="AR114" s="127"/>
      <c r="AS114" s="127"/>
      <c r="AT114" s="127"/>
      <c r="AU114" s="127"/>
      <c r="AV114" s="127"/>
      <c r="AW114" s="127"/>
      <c r="AX114" s="127"/>
      <c r="AY114" s="127"/>
      <c r="AZ114" s="127"/>
      <c r="BA114" s="127"/>
      <c r="BB114" s="127"/>
      <c r="BC114" s="116"/>
    </row>
    <row r="115" spans="1:55" ht="37.5" customHeight="1">
      <c r="A115" s="115"/>
      <c r="B115" s="116"/>
      <c r="C115" s="116"/>
      <c r="D115" s="116"/>
      <c r="E115" s="116"/>
      <c r="F115" s="116"/>
      <c r="G115" s="127"/>
      <c r="H115" s="127"/>
      <c r="I115" s="127"/>
      <c r="J115" s="127"/>
      <c r="K115" s="127"/>
      <c r="L115" s="127"/>
      <c r="M115" s="127"/>
      <c r="N115" s="127"/>
      <c r="O115" s="127"/>
      <c r="P115" s="127"/>
      <c r="Q115" s="127"/>
      <c r="R115" s="127"/>
      <c r="S115" s="127"/>
      <c r="T115" s="127"/>
      <c r="U115" s="127"/>
      <c r="V115" s="127"/>
      <c r="W115" s="127"/>
      <c r="X115" s="127"/>
      <c r="Y115" s="127"/>
      <c r="Z115" s="127"/>
      <c r="AA115" s="127"/>
      <c r="AB115" s="127"/>
      <c r="AC115" s="127"/>
      <c r="AD115" s="127"/>
      <c r="AE115" s="127"/>
      <c r="AF115" s="127"/>
      <c r="AG115" s="127"/>
      <c r="AH115" s="127"/>
      <c r="AI115" s="127"/>
      <c r="AJ115" s="127"/>
      <c r="AK115" s="127"/>
      <c r="AL115" s="127"/>
      <c r="AM115" s="127"/>
      <c r="AN115" s="127"/>
      <c r="AO115" s="127"/>
      <c r="AP115" s="127"/>
      <c r="AQ115" s="127"/>
      <c r="AR115" s="127"/>
      <c r="AS115" s="127"/>
      <c r="AT115" s="127"/>
      <c r="AU115" s="127"/>
      <c r="AV115" s="127"/>
      <c r="AW115" s="127"/>
      <c r="AX115" s="127"/>
      <c r="AY115" s="127"/>
      <c r="AZ115" s="127"/>
      <c r="BA115" s="127"/>
      <c r="BB115" s="127"/>
      <c r="BC115" s="116"/>
    </row>
    <row r="116" spans="1:55" ht="37.5" customHeight="1">
      <c r="A116" s="115"/>
      <c r="B116" s="116"/>
      <c r="C116" s="116"/>
      <c r="D116" s="116"/>
      <c r="E116" s="116"/>
      <c r="F116" s="116"/>
      <c r="G116" s="127"/>
      <c r="H116" s="127"/>
      <c r="I116" s="127"/>
      <c r="J116" s="127"/>
      <c r="K116" s="127"/>
      <c r="L116" s="127"/>
      <c r="M116" s="127"/>
      <c r="N116" s="127"/>
      <c r="O116" s="127"/>
      <c r="P116" s="127"/>
      <c r="Q116" s="127"/>
      <c r="R116" s="127"/>
      <c r="S116" s="127"/>
      <c r="T116" s="127"/>
      <c r="U116" s="127"/>
      <c r="V116" s="127"/>
      <c r="W116" s="127"/>
      <c r="X116" s="127"/>
      <c r="Y116" s="127"/>
      <c r="Z116" s="127"/>
      <c r="AA116" s="127"/>
      <c r="AB116" s="127"/>
      <c r="AC116" s="127"/>
      <c r="AD116" s="127"/>
      <c r="AE116" s="127"/>
      <c r="AF116" s="127"/>
      <c r="AG116" s="127"/>
      <c r="AH116" s="127"/>
      <c r="AI116" s="127"/>
      <c r="AJ116" s="127"/>
      <c r="AK116" s="127"/>
      <c r="AL116" s="127"/>
      <c r="AM116" s="127"/>
      <c r="AN116" s="127"/>
      <c r="AO116" s="127"/>
      <c r="AP116" s="127"/>
      <c r="AQ116" s="127"/>
      <c r="AR116" s="127"/>
      <c r="AS116" s="127"/>
      <c r="AT116" s="127"/>
      <c r="AU116" s="127"/>
      <c r="AV116" s="127"/>
      <c r="AW116" s="127"/>
      <c r="AX116" s="127"/>
      <c r="AY116" s="127"/>
      <c r="AZ116" s="127"/>
      <c r="BA116" s="127"/>
      <c r="BB116" s="127"/>
      <c r="BC116" s="116"/>
    </row>
    <row r="117" spans="1:55" ht="45" customHeight="1">
      <c r="A117" s="117"/>
      <c r="B117" s="118"/>
      <c r="C117" s="119"/>
      <c r="D117" s="119"/>
      <c r="E117" s="119"/>
      <c r="F117" s="119"/>
      <c r="G117" s="126"/>
      <c r="H117" s="126"/>
      <c r="I117" s="122"/>
      <c r="J117" s="122"/>
      <c r="K117" s="122"/>
      <c r="L117" s="122"/>
      <c r="M117" s="122"/>
      <c r="N117" s="122"/>
      <c r="O117" s="122"/>
      <c r="P117" s="122"/>
      <c r="Q117" s="122"/>
      <c r="R117" s="122"/>
      <c r="S117" s="122"/>
      <c r="T117" s="122"/>
      <c r="U117" s="122"/>
      <c r="V117" s="122"/>
      <c r="W117" s="122"/>
      <c r="X117" s="122"/>
      <c r="Y117" s="122"/>
      <c r="Z117" s="122"/>
      <c r="AA117" s="122"/>
      <c r="AB117" s="122"/>
      <c r="AC117" s="122"/>
      <c r="AD117" s="122"/>
      <c r="AE117" s="122"/>
      <c r="AF117" s="122"/>
      <c r="AG117" s="122"/>
      <c r="AH117" s="122"/>
      <c r="AI117" s="122"/>
      <c r="AJ117" s="122"/>
      <c r="AK117" s="122"/>
      <c r="AL117" s="122"/>
      <c r="AM117" s="122"/>
      <c r="AN117" s="122"/>
      <c r="AO117" s="122"/>
      <c r="AP117" s="122"/>
      <c r="AQ117" s="122"/>
      <c r="AR117" s="122"/>
      <c r="AS117" s="122"/>
      <c r="AT117" s="122"/>
      <c r="AU117" s="122"/>
      <c r="AV117" s="122"/>
      <c r="AW117" s="122"/>
      <c r="AX117" s="122"/>
      <c r="AY117" s="122"/>
      <c r="AZ117" s="122"/>
      <c r="BA117" s="122"/>
      <c r="BB117" s="122"/>
      <c r="BC117" s="112"/>
    </row>
    <row r="118" spans="1:55" ht="45" customHeight="1">
      <c r="A118" s="117"/>
      <c r="B118" s="118"/>
      <c r="C118" s="119"/>
      <c r="D118" s="119"/>
      <c r="E118" s="119"/>
      <c r="F118" s="119"/>
      <c r="G118" s="126"/>
      <c r="H118" s="126"/>
      <c r="I118" s="122"/>
      <c r="J118" s="122"/>
      <c r="K118" s="122"/>
      <c r="L118" s="122"/>
      <c r="M118" s="122"/>
      <c r="N118" s="122"/>
      <c r="O118" s="122"/>
      <c r="P118" s="122"/>
      <c r="Q118" s="122"/>
      <c r="R118" s="122"/>
      <c r="S118" s="122"/>
      <c r="T118" s="122"/>
      <c r="U118" s="122"/>
      <c r="V118" s="122"/>
      <c r="W118" s="122"/>
      <c r="X118" s="122"/>
      <c r="Y118" s="122"/>
      <c r="Z118" s="122"/>
      <c r="AA118" s="122"/>
      <c r="AB118" s="122"/>
      <c r="AC118" s="122"/>
      <c r="AD118" s="122"/>
      <c r="AE118" s="122"/>
      <c r="AF118" s="122"/>
      <c r="AG118" s="122"/>
      <c r="AH118" s="122"/>
      <c r="AI118" s="122"/>
      <c r="AJ118" s="122"/>
      <c r="AK118" s="122"/>
      <c r="AL118" s="122"/>
      <c r="AM118" s="122"/>
      <c r="AN118" s="122"/>
      <c r="AO118" s="122"/>
      <c r="AP118" s="122"/>
      <c r="AQ118" s="122"/>
      <c r="AR118" s="122"/>
      <c r="AS118" s="122"/>
      <c r="AT118" s="122"/>
      <c r="AU118" s="122"/>
      <c r="AV118" s="122"/>
      <c r="AW118" s="122"/>
      <c r="AX118" s="122"/>
      <c r="AY118" s="122"/>
      <c r="AZ118" s="122"/>
      <c r="BA118" s="122"/>
      <c r="BB118" s="122"/>
      <c r="BC118" s="112"/>
    </row>
    <row r="119" spans="1:55" ht="45" customHeight="1">
      <c r="A119" s="117"/>
      <c r="B119" s="118"/>
      <c r="C119" s="119"/>
      <c r="D119" s="119"/>
      <c r="E119" s="119"/>
      <c r="F119" s="119"/>
      <c r="G119" s="126"/>
      <c r="H119" s="126"/>
      <c r="I119" s="122"/>
      <c r="J119" s="122"/>
      <c r="K119" s="122"/>
      <c r="L119" s="122"/>
      <c r="M119" s="122"/>
      <c r="N119" s="122"/>
      <c r="O119" s="122"/>
      <c r="P119" s="122"/>
      <c r="Q119" s="122"/>
      <c r="R119" s="122"/>
      <c r="S119" s="122"/>
      <c r="T119" s="122"/>
      <c r="U119" s="122"/>
      <c r="V119" s="122"/>
      <c r="W119" s="122"/>
      <c r="X119" s="122"/>
      <c r="Y119" s="122"/>
      <c r="Z119" s="122"/>
      <c r="AA119" s="122"/>
      <c r="AB119" s="122"/>
      <c r="AC119" s="122"/>
      <c r="AD119" s="122"/>
      <c r="AE119" s="122"/>
      <c r="AF119" s="122"/>
      <c r="AG119" s="122"/>
      <c r="AH119" s="122"/>
      <c r="AI119" s="122"/>
      <c r="AJ119" s="122"/>
      <c r="AK119" s="122"/>
      <c r="AL119" s="122"/>
      <c r="AM119" s="122"/>
      <c r="AN119" s="122"/>
      <c r="AO119" s="122"/>
      <c r="AP119" s="122"/>
      <c r="AQ119" s="122"/>
      <c r="AR119" s="122"/>
      <c r="AS119" s="122"/>
      <c r="AT119" s="122"/>
      <c r="AU119" s="122"/>
      <c r="AV119" s="122"/>
      <c r="AW119" s="122"/>
      <c r="AX119" s="122"/>
      <c r="AY119" s="122"/>
      <c r="AZ119" s="122"/>
      <c r="BA119" s="122"/>
      <c r="BB119" s="122"/>
      <c r="BC119" s="112"/>
    </row>
    <row r="120" spans="1:55" ht="45" customHeight="1">
      <c r="A120" s="117"/>
      <c r="B120" s="118"/>
      <c r="C120" s="119"/>
      <c r="D120" s="119"/>
      <c r="E120" s="119"/>
      <c r="F120" s="119"/>
      <c r="G120" s="126"/>
      <c r="H120" s="126"/>
      <c r="I120" s="122"/>
      <c r="J120" s="122"/>
      <c r="K120" s="122"/>
      <c r="L120" s="122"/>
      <c r="M120" s="122"/>
      <c r="N120" s="122"/>
      <c r="O120" s="122"/>
      <c r="P120" s="122"/>
      <c r="Q120" s="122"/>
      <c r="R120" s="122"/>
      <c r="S120" s="122"/>
      <c r="T120" s="122"/>
      <c r="U120" s="122"/>
      <c r="V120" s="122"/>
      <c r="W120" s="122"/>
      <c r="X120" s="122"/>
      <c r="Y120" s="122"/>
      <c r="Z120" s="122"/>
      <c r="AA120" s="122"/>
      <c r="AB120" s="122"/>
      <c r="AC120" s="122"/>
      <c r="AD120" s="122"/>
      <c r="AE120" s="122"/>
      <c r="AF120" s="122"/>
      <c r="AG120" s="122"/>
      <c r="AH120" s="122"/>
      <c r="AI120" s="122"/>
      <c r="AJ120" s="122"/>
      <c r="AK120" s="122"/>
      <c r="AL120" s="122"/>
      <c r="AM120" s="122"/>
      <c r="AN120" s="122"/>
      <c r="AO120" s="122"/>
      <c r="AP120" s="122"/>
      <c r="AQ120" s="122"/>
      <c r="AR120" s="122"/>
      <c r="AS120" s="122"/>
      <c r="AT120" s="122"/>
      <c r="AU120" s="122"/>
      <c r="AV120" s="122"/>
      <c r="AW120" s="122"/>
      <c r="AX120" s="122"/>
      <c r="AY120" s="122"/>
      <c r="AZ120" s="122"/>
      <c r="BA120" s="122"/>
      <c r="BB120" s="122"/>
      <c r="BC120" s="112"/>
    </row>
    <row r="121" spans="1:55" ht="45" customHeight="1">
      <c r="A121" s="117"/>
      <c r="B121" s="118"/>
      <c r="C121" s="119"/>
      <c r="D121" s="119"/>
      <c r="E121" s="119"/>
      <c r="F121" s="119"/>
      <c r="G121" s="126"/>
      <c r="H121" s="126"/>
      <c r="I121" s="122"/>
      <c r="J121" s="122"/>
      <c r="K121" s="122"/>
      <c r="L121" s="122"/>
      <c r="M121" s="122"/>
      <c r="N121" s="122"/>
      <c r="O121" s="122"/>
      <c r="P121" s="122"/>
      <c r="Q121" s="122"/>
      <c r="R121" s="122"/>
      <c r="S121" s="122"/>
      <c r="T121" s="122"/>
      <c r="U121" s="122"/>
      <c r="V121" s="122"/>
      <c r="W121" s="122"/>
      <c r="X121" s="122"/>
      <c r="Y121" s="122"/>
      <c r="Z121" s="122"/>
      <c r="AA121" s="122"/>
      <c r="AB121" s="122"/>
      <c r="AC121" s="122"/>
      <c r="AD121" s="122"/>
      <c r="AE121" s="122"/>
      <c r="AF121" s="122"/>
      <c r="AG121" s="122"/>
      <c r="AH121" s="122"/>
      <c r="AI121" s="122"/>
      <c r="AJ121" s="122"/>
      <c r="AK121" s="122"/>
      <c r="AL121" s="122"/>
      <c r="AM121" s="122"/>
      <c r="AN121" s="122"/>
      <c r="AO121" s="122"/>
      <c r="AP121" s="122"/>
      <c r="AQ121" s="122"/>
      <c r="AR121" s="122"/>
      <c r="AS121" s="122"/>
      <c r="AT121" s="122"/>
      <c r="AU121" s="122"/>
      <c r="AV121" s="122"/>
      <c r="AW121" s="122"/>
      <c r="AX121" s="122"/>
      <c r="AY121" s="122"/>
      <c r="AZ121" s="122"/>
      <c r="BA121" s="122"/>
      <c r="BB121" s="122"/>
      <c r="BC121" s="112"/>
    </row>
    <row r="122" spans="1:55" ht="45" customHeight="1">
      <c r="A122" s="117"/>
      <c r="B122" s="118"/>
      <c r="C122" s="119"/>
      <c r="D122" s="119"/>
      <c r="E122" s="119"/>
      <c r="F122" s="119"/>
      <c r="G122" s="126"/>
      <c r="H122" s="126"/>
      <c r="I122" s="122"/>
      <c r="J122" s="122"/>
      <c r="K122" s="122"/>
      <c r="L122" s="122"/>
      <c r="M122" s="122"/>
      <c r="N122" s="122"/>
      <c r="O122" s="122"/>
      <c r="P122" s="122"/>
      <c r="Q122" s="122"/>
      <c r="R122" s="122"/>
      <c r="S122" s="122"/>
      <c r="T122" s="122"/>
      <c r="U122" s="122"/>
      <c r="V122" s="122"/>
      <c r="W122" s="122"/>
      <c r="X122" s="122"/>
      <c r="Y122" s="122"/>
      <c r="Z122" s="122"/>
      <c r="AA122" s="122"/>
      <c r="AB122" s="122"/>
      <c r="AC122" s="122"/>
      <c r="AD122" s="122"/>
      <c r="AE122" s="122"/>
      <c r="AF122" s="122"/>
      <c r="AG122" s="122"/>
      <c r="AH122" s="122"/>
      <c r="AI122" s="122"/>
      <c r="AJ122" s="122"/>
      <c r="AK122" s="122"/>
      <c r="AL122" s="122"/>
      <c r="AM122" s="122"/>
      <c r="AN122" s="122"/>
      <c r="AO122" s="122"/>
      <c r="AP122" s="122"/>
      <c r="AQ122" s="122"/>
      <c r="AR122" s="122"/>
      <c r="AS122" s="122"/>
      <c r="AT122" s="122"/>
      <c r="AU122" s="122"/>
      <c r="AV122" s="122"/>
      <c r="AW122" s="122"/>
      <c r="AX122" s="122"/>
      <c r="AY122" s="122"/>
      <c r="AZ122" s="122"/>
      <c r="BA122" s="122"/>
      <c r="BB122" s="122"/>
      <c r="BC122" s="112"/>
    </row>
    <row r="123" spans="1:55" ht="45" customHeight="1">
      <c r="A123" s="117"/>
      <c r="B123" s="118"/>
      <c r="C123" s="119"/>
      <c r="D123" s="119"/>
      <c r="E123" s="119"/>
      <c r="F123" s="119"/>
      <c r="G123" s="126"/>
      <c r="H123" s="126"/>
      <c r="I123" s="122"/>
      <c r="J123" s="122"/>
      <c r="K123" s="122"/>
      <c r="L123" s="122"/>
      <c r="M123" s="122"/>
      <c r="N123" s="122"/>
      <c r="O123" s="122"/>
      <c r="P123" s="122"/>
      <c r="Q123" s="122"/>
      <c r="R123" s="122"/>
      <c r="S123" s="122"/>
      <c r="T123" s="122"/>
      <c r="U123" s="122"/>
      <c r="V123" s="122"/>
      <c r="W123" s="122"/>
      <c r="X123" s="122"/>
      <c r="Y123" s="122"/>
      <c r="Z123" s="122"/>
      <c r="AA123" s="122"/>
      <c r="AB123" s="122"/>
      <c r="AC123" s="122"/>
      <c r="AD123" s="122"/>
      <c r="AE123" s="122"/>
      <c r="AF123" s="122"/>
      <c r="AG123" s="122"/>
      <c r="AH123" s="122"/>
      <c r="AI123" s="122"/>
      <c r="AJ123" s="122"/>
      <c r="AK123" s="122"/>
      <c r="AL123" s="122"/>
      <c r="AM123" s="122"/>
      <c r="AN123" s="122"/>
      <c r="AO123" s="122"/>
      <c r="AP123" s="122"/>
      <c r="AQ123" s="122"/>
      <c r="AR123" s="122"/>
      <c r="AS123" s="122"/>
      <c r="AT123" s="122"/>
      <c r="AU123" s="122"/>
      <c r="AV123" s="122"/>
      <c r="AW123" s="122"/>
      <c r="AX123" s="122"/>
      <c r="AY123" s="122"/>
      <c r="AZ123" s="122"/>
      <c r="BA123" s="122"/>
      <c r="BB123" s="122"/>
      <c r="BC123" s="112"/>
    </row>
    <row r="124" spans="1:55" ht="45" customHeight="1">
      <c r="A124" s="117"/>
      <c r="B124" s="118"/>
      <c r="C124" s="119"/>
      <c r="D124" s="119"/>
      <c r="E124" s="119"/>
      <c r="F124" s="119"/>
      <c r="G124" s="126"/>
      <c r="H124" s="126"/>
      <c r="I124" s="122"/>
      <c r="J124" s="122"/>
      <c r="K124" s="122"/>
      <c r="L124" s="122"/>
      <c r="M124" s="122"/>
      <c r="N124" s="122"/>
      <c r="O124" s="122"/>
      <c r="P124" s="122"/>
      <c r="Q124" s="122"/>
      <c r="R124" s="122"/>
      <c r="S124" s="122"/>
      <c r="T124" s="122"/>
      <c r="U124" s="122"/>
      <c r="V124" s="122"/>
      <c r="W124" s="122"/>
      <c r="X124" s="122"/>
      <c r="Y124" s="122"/>
      <c r="Z124" s="122"/>
      <c r="AA124" s="122"/>
      <c r="AB124" s="122"/>
      <c r="AC124" s="122"/>
      <c r="AD124" s="122"/>
      <c r="AE124" s="122"/>
      <c r="AF124" s="122"/>
      <c r="AG124" s="122"/>
      <c r="AH124" s="122"/>
      <c r="AI124" s="122"/>
      <c r="AJ124" s="122"/>
      <c r="AK124" s="122"/>
      <c r="AL124" s="122"/>
      <c r="AM124" s="122"/>
      <c r="AN124" s="122"/>
      <c r="AO124" s="122"/>
      <c r="AP124" s="122"/>
      <c r="AQ124" s="122"/>
      <c r="AR124" s="122"/>
      <c r="AS124" s="122"/>
      <c r="AT124" s="122"/>
      <c r="AU124" s="122"/>
      <c r="AV124" s="122"/>
      <c r="AW124" s="122"/>
      <c r="AX124" s="122"/>
      <c r="AY124" s="122"/>
      <c r="AZ124" s="122"/>
      <c r="BA124" s="122"/>
      <c r="BB124" s="122"/>
      <c r="BC124" s="112"/>
    </row>
    <row r="125" spans="1:55" ht="45" customHeight="1">
      <c r="A125" s="117"/>
      <c r="B125" s="118"/>
      <c r="C125" s="119"/>
      <c r="D125" s="119"/>
      <c r="E125" s="119"/>
      <c r="F125" s="119"/>
      <c r="G125" s="126"/>
      <c r="H125" s="126"/>
      <c r="I125" s="122"/>
      <c r="J125" s="122"/>
      <c r="K125" s="122"/>
      <c r="L125" s="122"/>
      <c r="M125" s="122"/>
      <c r="N125" s="122"/>
      <c r="O125" s="122"/>
      <c r="P125" s="122"/>
      <c r="Q125" s="122"/>
      <c r="R125" s="122"/>
      <c r="S125" s="122"/>
      <c r="T125" s="122"/>
      <c r="U125" s="122"/>
      <c r="V125" s="122"/>
      <c r="W125" s="122"/>
      <c r="X125" s="122"/>
      <c r="Y125" s="122"/>
      <c r="Z125" s="122"/>
      <c r="AA125" s="122"/>
      <c r="AB125" s="122"/>
      <c r="AC125" s="122"/>
      <c r="AD125" s="122"/>
      <c r="AE125" s="122"/>
      <c r="AF125" s="122"/>
      <c r="AG125" s="122"/>
      <c r="AH125" s="122"/>
      <c r="AI125" s="122"/>
      <c r="AJ125" s="122"/>
      <c r="AK125" s="122"/>
      <c r="AL125" s="122"/>
      <c r="AM125" s="122"/>
      <c r="AN125" s="122"/>
      <c r="AO125" s="122"/>
      <c r="AP125" s="122"/>
      <c r="AQ125" s="122"/>
      <c r="AR125" s="122"/>
      <c r="AS125" s="122"/>
      <c r="AT125" s="122"/>
      <c r="AU125" s="122"/>
      <c r="AV125" s="122"/>
      <c r="AW125" s="122"/>
      <c r="AX125" s="122"/>
      <c r="AY125" s="122"/>
      <c r="AZ125" s="122"/>
      <c r="BA125" s="122"/>
      <c r="BB125" s="122"/>
      <c r="BC125" s="112"/>
    </row>
    <row r="126" spans="1:55" ht="45" customHeight="1">
      <c r="A126" s="117"/>
      <c r="B126" s="118"/>
      <c r="C126" s="119"/>
      <c r="D126" s="119"/>
      <c r="E126" s="119"/>
      <c r="F126" s="119"/>
      <c r="G126" s="126"/>
      <c r="H126" s="126"/>
      <c r="I126" s="122"/>
      <c r="J126" s="122"/>
      <c r="K126" s="122"/>
      <c r="L126" s="122"/>
      <c r="M126" s="122"/>
      <c r="N126" s="122"/>
      <c r="O126" s="122"/>
      <c r="P126" s="122"/>
      <c r="Q126" s="122"/>
      <c r="R126" s="122"/>
      <c r="S126" s="122"/>
      <c r="T126" s="122"/>
      <c r="U126" s="122"/>
      <c r="V126" s="122"/>
      <c r="W126" s="122"/>
      <c r="X126" s="122"/>
      <c r="Y126" s="122"/>
      <c r="Z126" s="122"/>
      <c r="AA126" s="122"/>
      <c r="AB126" s="122"/>
      <c r="AC126" s="122"/>
      <c r="AD126" s="122"/>
      <c r="AE126" s="122"/>
      <c r="AF126" s="122"/>
      <c r="AG126" s="122"/>
      <c r="AH126" s="122"/>
      <c r="AI126" s="122"/>
      <c r="AJ126" s="122"/>
      <c r="AK126" s="122"/>
      <c r="AL126" s="122"/>
      <c r="AM126" s="122"/>
      <c r="AN126" s="122"/>
      <c r="AO126" s="122"/>
      <c r="AP126" s="122"/>
      <c r="AQ126" s="122"/>
      <c r="AR126" s="122"/>
      <c r="AS126" s="122"/>
      <c r="AT126" s="122"/>
      <c r="AU126" s="122"/>
      <c r="AV126" s="122"/>
      <c r="AW126" s="122"/>
      <c r="AX126" s="122"/>
      <c r="AY126" s="122"/>
      <c r="AZ126" s="122"/>
      <c r="BA126" s="122"/>
      <c r="BB126" s="122"/>
      <c r="BC126" s="112"/>
    </row>
    <row r="127" spans="1:55" ht="45" customHeight="1">
      <c r="A127" s="117"/>
      <c r="B127" s="118"/>
      <c r="C127" s="119"/>
      <c r="D127" s="119"/>
      <c r="E127" s="119"/>
      <c r="F127" s="119"/>
      <c r="G127" s="126"/>
      <c r="H127" s="126"/>
      <c r="I127" s="122"/>
      <c r="J127" s="122"/>
      <c r="K127" s="122"/>
      <c r="L127" s="122"/>
      <c r="M127" s="122"/>
      <c r="N127" s="122"/>
      <c r="O127" s="122"/>
      <c r="P127" s="122"/>
      <c r="Q127" s="122"/>
      <c r="R127" s="122"/>
      <c r="S127" s="122"/>
      <c r="T127" s="122"/>
      <c r="U127" s="122"/>
      <c r="V127" s="122"/>
      <c r="W127" s="122"/>
      <c r="X127" s="122"/>
      <c r="Y127" s="122"/>
      <c r="Z127" s="122"/>
      <c r="AA127" s="122"/>
      <c r="AB127" s="122"/>
      <c r="AC127" s="122"/>
      <c r="AD127" s="122"/>
      <c r="AE127" s="122"/>
      <c r="AF127" s="122"/>
      <c r="AG127" s="122"/>
      <c r="AH127" s="122"/>
      <c r="AI127" s="122"/>
      <c r="AJ127" s="122"/>
      <c r="AK127" s="122"/>
      <c r="AL127" s="122"/>
      <c r="AM127" s="122"/>
      <c r="AN127" s="122"/>
      <c r="AO127" s="122"/>
      <c r="AP127" s="122"/>
      <c r="AQ127" s="122"/>
      <c r="AR127" s="122"/>
      <c r="AS127" s="122"/>
      <c r="AT127" s="122"/>
      <c r="AU127" s="122"/>
      <c r="AV127" s="122"/>
      <c r="AW127" s="122"/>
      <c r="AX127" s="122"/>
      <c r="AY127" s="122"/>
      <c r="AZ127" s="122"/>
      <c r="BA127" s="122"/>
      <c r="BB127" s="122"/>
      <c r="BC127" s="112"/>
    </row>
    <row r="128" spans="1:55" ht="45" customHeight="1">
      <c r="A128" s="117"/>
      <c r="B128" s="118"/>
      <c r="C128" s="119"/>
      <c r="D128" s="119"/>
      <c r="E128" s="119"/>
      <c r="F128" s="119"/>
      <c r="G128" s="126"/>
      <c r="H128" s="126"/>
      <c r="I128" s="122"/>
      <c r="J128" s="122"/>
      <c r="K128" s="122"/>
      <c r="L128" s="122"/>
      <c r="M128" s="122"/>
      <c r="N128" s="122"/>
      <c r="O128" s="122"/>
      <c r="P128" s="122"/>
      <c r="Q128" s="122"/>
      <c r="R128" s="122"/>
      <c r="S128" s="122"/>
      <c r="T128" s="122"/>
      <c r="U128" s="122"/>
      <c r="V128" s="122"/>
      <c r="W128" s="122"/>
      <c r="X128" s="122"/>
      <c r="Y128" s="122"/>
      <c r="Z128" s="122"/>
      <c r="AA128" s="122"/>
      <c r="AB128" s="122"/>
      <c r="AC128" s="122"/>
      <c r="AD128" s="122"/>
      <c r="AE128" s="122"/>
      <c r="AF128" s="122"/>
      <c r="AG128" s="122"/>
      <c r="AH128" s="122"/>
      <c r="AI128" s="122"/>
      <c r="AJ128" s="122"/>
      <c r="AK128" s="122"/>
      <c r="AL128" s="122"/>
      <c r="AM128" s="122"/>
      <c r="AN128" s="122"/>
      <c r="AO128" s="122"/>
      <c r="AP128" s="122"/>
      <c r="AQ128" s="122"/>
      <c r="AR128" s="122"/>
      <c r="AS128" s="122"/>
      <c r="AT128" s="122"/>
      <c r="AU128" s="122"/>
      <c r="AV128" s="122"/>
      <c r="AW128" s="122"/>
      <c r="AX128" s="122"/>
      <c r="AY128" s="122"/>
      <c r="AZ128" s="122"/>
      <c r="BA128" s="122"/>
      <c r="BB128" s="122"/>
      <c r="BC128" s="112"/>
    </row>
    <row r="129" spans="1:55" ht="45" customHeight="1">
      <c r="A129" s="117"/>
      <c r="B129" s="118"/>
      <c r="C129" s="119"/>
      <c r="D129" s="119"/>
      <c r="E129" s="119"/>
      <c r="F129" s="119"/>
      <c r="G129" s="126"/>
      <c r="H129" s="126"/>
      <c r="I129" s="122"/>
      <c r="J129" s="122"/>
      <c r="K129" s="122"/>
      <c r="L129" s="122"/>
      <c r="M129" s="122"/>
      <c r="N129" s="122"/>
      <c r="O129" s="122"/>
      <c r="P129" s="122"/>
      <c r="Q129" s="122"/>
      <c r="R129" s="122"/>
      <c r="S129" s="122"/>
      <c r="T129" s="122"/>
      <c r="U129" s="122"/>
      <c r="V129" s="122"/>
      <c r="W129" s="122"/>
      <c r="X129" s="122"/>
      <c r="Y129" s="122"/>
      <c r="Z129" s="122"/>
      <c r="AA129" s="122"/>
      <c r="AB129" s="122"/>
      <c r="AC129" s="122"/>
      <c r="AD129" s="122"/>
      <c r="AE129" s="122"/>
      <c r="AF129" s="122"/>
      <c r="AG129" s="122"/>
      <c r="AH129" s="122"/>
      <c r="AI129" s="122"/>
      <c r="AJ129" s="122"/>
      <c r="AK129" s="122"/>
      <c r="AL129" s="122"/>
      <c r="AM129" s="122"/>
      <c r="AN129" s="122"/>
      <c r="AO129" s="122"/>
      <c r="AP129" s="122"/>
      <c r="AQ129" s="122"/>
      <c r="AR129" s="122"/>
      <c r="AS129" s="122"/>
      <c r="AT129" s="122"/>
      <c r="AU129" s="122"/>
      <c r="AV129" s="122"/>
      <c r="AW129" s="122"/>
      <c r="AX129" s="122"/>
      <c r="AY129" s="122"/>
      <c r="AZ129" s="122"/>
      <c r="BA129" s="122"/>
      <c r="BB129" s="122"/>
      <c r="BC129" s="112"/>
    </row>
    <row r="130" spans="1:55" ht="45" customHeight="1">
      <c r="A130" s="117"/>
      <c r="B130" s="118"/>
      <c r="C130" s="119"/>
      <c r="D130" s="119"/>
      <c r="E130" s="119"/>
      <c r="F130" s="119"/>
      <c r="G130" s="126"/>
      <c r="H130" s="126"/>
      <c r="I130" s="122"/>
      <c r="J130" s="122"/>
      <c r="K130" s="122"/>
      <c r="L130" s="122"/>
      <c r="M130" s="122"/>
      <c r="N130" s="122"/>
      <c r="O130" s="122"/>
      <c r="P130" s="122"/>
      <c r="Q130" s="122"/>
      <c r="R130" s="122"/>
      <c r="S130" s="122"/>
      <c r="T130" s="122"/>
      <c r="U130" s="122"/>
      <c r="V130" s="122"/>
      <c r="W130" s="122"/>
      <c r="X130" s="122"/>
      <c r="Y130" s="122"/>
      <c r="Z130" s="122"/>
      <c r="AA130" s="122"/>
      <c r="AB130" s="122"/>
      <c r="AC130" s="122"/>
      <c r="AD130" s="122"/>
      <c r="AE130" s="122"/>
      <c r="AF130" s="122"/>
      <c r="AG130" s="122"/>
      <c r="AH130" s="122"/>
      <c r="AI130" s="122"/>
      <c r="AJ130" s="122"/>
      <c r="AK130" s="122"/>
      <c r="AL130" s="122"/>
      <c r="AM130" s="122"/>
      <c r="AN130" s="122"/>
      <c r="AO130" s="122"/>
      <c r="AP130" s="122"/>
      <c r="AQ130" s="122"/>
      <c r="AR130" s="122"/>
      <c r="AS130" s="122"/>
      <c r="AT130" s="122"/>
      <c r="AU130" s="122"/>
      <c r="AV130" s="122"/>
      <c r="AW130" s="122"/>
      <c r="AX130" s="122"/>
      <c r="AY130" s="122"/>
      <c r="AZ130" s="122"/>
      <c r="BA130" s="122"/>
      <c r="BB130" s="122"/>
      <c r="BC130" s="112"/>
    </row>
    <row r="131" spans="1:55" ht="45" customHeight="1">
      <c r="A131" s="117"/>
      <c r="B131" s="118"/>
      <c r="C131" s="119"/>
      <c r="D131" s="119"/>
      <c r="E131" s="119"/>
      <c r="F131" s="119"/>
      <c r="G131" s="126"/>
      <c r="H131" s="126"/>
      <c r="I131" s="122"/>
      <c r="J131" s="122"/>
      <c r="K131" s="122"/>
      <c r="L131" s="122"/>
      <c r="M131" s="122"/>
      <c r="N131" s="122"/>
      <c r="O131" s="122"/>
      <c r="P131" s="122"/>
      <c r="Q131" s="122"/>
      <c r="R131" s="122"/>
      <c r="S131" s="122"/>
      <c r="T131" s="122"/>
      <c r="U131" s="122"/>
      <c r="V131" s="122"/>
      <c r="W131" s="122"/>
      <c r="X131" s="122"/>
      <c r="Y131" s="122"/>
      <c r="Z131" s="122"/>
      <c r="AA131" s="122"/>
      <c r="AB131" s="122"/>
      <c r="AC131" s="122"/>
      <c r="AD131" s="122"/>
      <c r="AE131" s="122"/>
      <c r="AF131" s="122"/>
      <c r="AG131" s="122"/>
      <c r="AH131" s="122"/>
      <c r="AI131" s="122"/>
      <c r="AJ131" s="122"/>
      <c r="AK131" s="122"/>
      <c r="AL131" s="122"/>
      <c r="AM131" s="122"/>
      <c r="AN131" s="122"/>
      <c r="AO131" s="122"/>
      <c r="AP131" s="122"/>
      <c r="AQ131" s="122"/>
      <c r="AR131" s="122"/>
      <c r="AS131" s="122"/>
      <c r="AT131" s="122"/>
      <c r="AU131" s="122"/>
      <c r="AV131" s="122"/>
      <c r="AW131" s="122"/>
      <c r="AX131" s="122"/>
      <c r="AY131" s="122"/>
      <c r="AZ131" s="122"/>
      <c r="BA131" s="122"/>
      <c r="BB131" s="122"/>
      <c r="BC131" s="112"/>
    </row>
    <row r="132" spans="1:55" ht="45" customHeight="1">
      <c r="A132" s="117"/>
      <c r="B132" s="118"/>
      <c r="C132" s="119"/>
      <c r="D132" s="119"/>
      <c r="E132" s="119"/>
      <c r="F132" s="119"/>
      <c r="G132" s="126"/>
      <c r="H132" s="126"/>
      <c r="I132" s="122"/>
      <c r="J132" s="122"/>
      <c r="K132" s="122"/>
      <c r="L132" s="122"/>
      <c r="M132" s="122"/>
      <c r="N132" s="122"/>
      <c r="O132" s="122"/>
      <c r="P132" s="122"/>
      <c r="Q132" s="122"/>
      <c r="R132" s="122"/>
      <c r="S132" s="122"/>
      <c r="T132" s="122"/>
      <c r="U132" s="122"/>
      <c r="V132" s="122"/>
      <c r="W132" s="122"/>
      <c r="X132" s="122"/>
      <c r="Y132" s="122"/>
      <c r="Z132" s="122"/>
      <c r="AA132" s="122"/>
      <c r="AB132" s="122"/>
      <c r="AC132" s="122"/>
      <c r="AD132" s="122"/>
      <c r="AE132" s="122"/>
      <c r="AF132" s="122"/>
      <c r="AG132" s="122"/>
      <c r="AH132" s="122"/>
      <c r="AI132" s="122"/>
      <c r="AJ132" s="122"/>
      <c r="AK132" s="122"/>
      <c r="AL132" s="122"/>
      <c r="AM132" s="122"/>
      <c r="AN132" s="122"/>
      <c r="AO132" s="122"/>
      <c r="AP132" s="122"/>
      <c r="AQ132" s="122"/>
      <c r="AR132" s="122"/>
      <c r="AS132" s="122"/>
      <c r="AT132" s="122"/>
      <c r="AU132" s="122"/>
      <c r="AV132" s="122"/>
      <c r="AW132" s="122"/>
      <c r="AX132" s="122"/>
      <c r="AY132" s="122"/>
      <c r="AZ132" s="122"/>
      <c r="BA132" s="122"/>
      <c r="BB132" s="122"/>
      <c r="BC132" s="112"/>
    </row>
    <row r="133" spans="1:55" ht="45" customHeight="1">
      <c r="A133" s="117"/>
      <c r="B133" s="118"/>
      <c r="C133" s="119"/>
      <c r="D133" s="119"/>
      <c r="E133" s="119"/>
      <c r="F133" s="119"/>
      <c r="G133" s="126"/>
      <c r="H133" s="126"/>
      <c r="I133" s="122"/>
      <c r="J133" s="122"/>
      <c r="K133" s="122"/>
      <c r="L133" s="122"/>
      <c r="M133" s="122"/>
      <c r="N133" s="122"/>
      <c r="O133" s="122"/>
      <c r="P133" s="122"/>
      <c r="Q133" s="122"/>
      <c r="R133" s="122"/>
      <c r="S133" s="122"/>
      <c r="T133" s="122"/>
      <c r="U133" s="122"/>
      <c r="V133" s="122"/>
      <c r="W133" s="122"/>
      <c r="X133" s="122"/>
      <c r="Y133" s="122"/>
      <c r="Z133" s="122"/>
      <c r="AA133" s="122"/>
      <c r="AB133" s="122"/>
      <c r="AC133" s="122"/>
      <c r="AD133" s="122"/>
      <c r="AE133" s="122"/>
      <c r="AF133" s="122"/>
      <c r="AG133" s="122"/>
      <c r="AH133" s="122"/>
      <c r="AI133" s="122"/>
      <c r="AJ133" s="122"/>
      <c r="AK133" s="122"/>
      <c r="AL133" s="122"/>
      <c r="AM133" s="122"/>
      <c r="AN133" s="122"/>
      <c r="AO133" s="122"/>
      <c r="AP133" s="122"/>
      <c r="AQ133" s="122"/>
      <c r="AR133" s="122"/>
      <c r="AS133" s="122"/>
      <c r="AT133" s="122"/>
      <c r="AU133" s="122"/>
      <c r="AV133" s="122"/>
      <c r="AW133" s="122"/>
      <c r="AX133" s="122"/>
      <c r="AY133" s="122"/>
      <c r="AZ133" s="122"/>
      <c r="BA133" s="122"/>
      <c r="BB133" s="122"/>
      <c r="BC133" s="112"/>
    </row>
    <row r="134" spans="1:55" ht="45" customHeight="1">
      <c r="A134" s="117"/>
      <c r="B134" s="118"/>
      <c r="C134" s="119"/>
      <c r="D134" s="119"/>
      <c r="E134" s="119"/>
      <c r="F134" s="119"/>
      <c r="G134" s="126"/>
      <c r="H134" s="126"/>
      <c r="I134" s="122"/>
      <c r="J134" s="122"/>
      <c r="K134" s="122"/>
      <c r="L134" s="122"/>
      <c r="M134" s="122"/>
      <c r="N134" s="122"/>
      <c r="O134" s="122"/>
      <c r="P134" s="122"/>
      <c r="Q134" s="122"/>
      <c r="R134" s="122"/>
      <c r="S134" s="122"/>
      <c r="T134" s="122"/>
      <c r="U134" s="122"/>
      <c r="V134" s="122"/>
      <c r="W134" s="122"/>
      <c r="X134" s="122"/>
      <c r="Y134" s="122"/>
      <c r="Z134" s="122"/>
      <c r="AA134" s="122"/>
      <c r="AB134" s="122"/>
      <c r="AC134" s="122"/>
      <c r="AD134" s="122"/>
      <c r="AE134" s="122"/>
      <c r="AF134" s="122"/>
      <c r="AG134" s="122"/>
      <c r="AH134" s="122"/>
      <c r="AI134" s="122"/>
      <c r="AJ134" s="122"/>
      <c r="AK134" s="122"/>
      <c r="AL134" s="122"/>
      <c r="AM134" s="122"/>
      <c r="AN134" s="122"/>
      <c r="AO134" s="122"/>
      <c r="AP134" s="122"/>
      <c r="AQ134" s="122"/>
      <c r="AR134" s="122"/>
      <c r="AS134" s="122"/>
      <c r="AT134" s="122"/>
      <c r="AU134" s="122"/>
      <c r="AV134" s="122"/>
      <c r="AW134" s="122"/>
      <c r="AX134" s="122"/>
      <c r="AY134" s="122"/>
      <c r="AZ134" s="122"/>
      <c r="BA134" s="122"/>
      <c r="BB134" s="122"/>
      <c r="BC134" s="112"/>
    </row>
    <row r="135" spans="1:55" ht="45" customHeight="1">
      <c r="A135" s="117"/>
      <c r="B135" s="118"/>
      <c r="C135" s="119"/>
      <c r="D135" s="119"/>
      <c r="E135" s="119"/>
      <c r="F135" s="119"/>
      <c r="G135" s="126"/>
      <c r="H135" s="126"/>
      <c r="I135" s="122"/>
      <c r="J135" s="122"/>
      <c r="K135" s="122"/>
      <c r="L135" s="122"/>
      <c r="M135" s="122"/>
      <c r="N135" s="122"/>
      <c r="O135" s="122"/>
      <c r="P135" s="122"/>
      <c r="Q135" s="122"/>
      <c r="R135" s="122"/>
      <c r="S135" s="122"/>
      <c r="T135" s="122"/>
      <c r="U135" s="122"/>
      <c r="V135" s="122"/>
      <c r="W135" s="122"/>
      <c r="X135" s="122"/>
      <c r="Y135" s="122"/>
      <c r="Z135" s="122"/>
      <c r="AA135" s="122"/>
      <c r="AB135" s="122"/>
      <c r="AC135" s="122"/>
      <c r="AD135" s="122"/>
      <c r="AE135" s="122"/>
      <c r="AF135" s="122"/>
      <c r="AG135" s="122"/>
      <c r="AH135" s="122"/>
      <c r="AI135" s="122"/>
      <c r="AJ135" s="122"/>
      <c r="AK135" s="122"/>
      <c r="AL135" s="122"/>
      <c r="AM135" s="122"/>
      <c r="AN135" s="122"/>
      <c r="AO135" s="122"/>
      <c r="AP135" s="122"/>
      <c r="AQ135" s="122"/>
      <c r="AR135" s="122"/>
      <c r="AS135" s="122"/>
      <c r="AT135" s="122"/>
      <c r="AU135" s="122"/>
      <c r="AV135" s="122"/>
      <c r="AW135" s="122"/>
      <c r="AX135" s="122"/>
      <c r="AY135" s="122"/>
      <c r="AZ135" s="122"/>
      <c r="BA135" s="122"/>
      <c r="BB135" s="122"/>
      <c r="BC135" s="112"/>
    </row>
    <row r="136" spans="1:55" ht="45" customHeight="1">
      <c r="A136" s="117"/>
      <c r="B136" s="118"/>
      <c r="C136" s="119"/>
      <c r="D136" s="119"/>
      <c r="E136" s="119"/>
      <c r="F136" s="119"/>
      <c r="G136" s="126"/>
      <c r="H136" s="126"/>
      <c r="I136" s="122"/>
      <c r="J136" s="122"/>
      <c r="K136" s="122"/>
      <c r="L136" s="122"/>
      <c r="M136" s="122"/>
      <c r="N136" s="122"/>
      <c r="O136" s="122"/>
      <c r="P136" s="122"/>
      <c r="Q136" s="122"/>
      <c r="R136" s="122"/>
      <c r="S136" s="122"/>
      <c r="T136" s="122"/>
      <c r="U136" s="122"/>
      <c r="V136" s="122"/>
      <c r="W136" s="122"/>
      <c r="X136" s="122"/>
      <c r="Y136" s="122"/>
      <c r="Z136" s="122"/>
      <c r="AA136" s="122"/>
      <c r="AB136" s="122"/>
      <c r="AC136" s="122"/>
      <c r="AD136" s="122"/>
      <c r="AE136" s="122"/>
      <c r="AF136" s="122"/>
      <c r="AG136" s="122"/>
      <c r="AH136" s="122"/>
      <c r="AI136" s="122"/>
      <c r="AJ136" s="122"/>
      <c r="AK136" s="122"/>
      <c r="AL136" s="122"/>
      <c r="AM136" s="122"/>
      <c r="AN136" s="122"/>
      <c r="AO136" s="122"/>
      <c r="AP136" s="122"/>
      <c r="AQ136" s="122"/>
      <c r="AR136" s="122"/>
      <c r="AS136" s="122"/>
      <c r="AT136" s="122"/>
      <c r="AU136" s="122"/>
      <c r="AV136" s="122"/>
      <c r="AW136" s="122"/>
      <c r="AX136" s="122"/>
      <c r="AY136" s="122"/>
      <c r="AZ136" s="122"/>
      <c r="BA136" s="122"/>
      <c r="BB136" s="122"/>
      <c r="BC136" s="112"/>
    </row>
    <row r="137" spans="1:55" ht="45" customHeight="1">
      <c r="A137" s="117"/>
      <c r="B137" s="118"/>
      <c r="C137" s="119"/>
      <c r="D137" s="119"/>
      <c r="E137" s="119"/>
      <c r="F137" s="119"/>
      <c r="G137" s="126"/>
      <c r="H137" s="126"/>
      <c r="I137" s="122"/>
      <c r="J137" s="122"/>
      <c r="K137" s="122"/>
      <c r="L137" s="122"/>
      <c r="M137" s="122"/>
      <c r="N137" s="122"/>
      <c r="O137" s="122"/>
      <c r="P137" s="122"/>
      <c r="Q137" s="122"/>
      <c r="R137" s="122"/>
      <c r="S137" s="122"/>
      <c r="T137" s="122"/>
      <c r="U137" s="122"/>
      <c r="V137" s="122"/>
      <c r="W137" s="122"/>
      <c r="X137" s="122"/>
      <c r="Y137" s="122"/>
      <c r="Z137" s="122"/>
      <c r="AA137" s="122"/>
      <c r="AB137" s="122"/>
      <c r="AC137" s="122"/>
      <c r="AD137" s="122"/>
      <c r="AE137" s="122"/>
      <c r="AF137" s="122"/>
      <c r="AG137" s="122"/>
      <c r="AH137" s="122"/>
      <c r="AI137" s="122"/>
      <c r="AJ137" s="122"/>
      <c r="AK137" s="122"/>
      <c r="AL137" s="122"/>
      <c r="AM137" s="122"/>
      <c r="AN137" s="122"/>
      <c r="AO137" s="122"/>
      <c r="AP137" s="122"/>
      <c r="AQ137" s="122"/>
      <c r="AR137" s="122"/>
      <c r="AS137" s="122"/>
      <c r="AT137" s="122"/>
      <c r="AU137" s="122"/>
      <c r="AV137" s="122"/>
      <c r="AW137" s="122"/>
      <c r="AX137" s="122"/>
      <c r="AY137" s="122"/>
      <c r="AZ137" s="122"/>
      <c r="BA137" s="122"/>
      <c r="BB137" s="122"/>
      <c r="BC137" s="112"/>
    </row>
    <row r="138" spans="1:55" ht="45" customHeight="1">
      <c r="A138" s="117"/>
      <c r="B138" s="118"/>
      <c r="C138" s="119"/>
      <c r="D138" s="119"/>
      <c r="E138" s="119"/>
      <c r="F138" s="119"/>
      <c r="G138" s="126"/>
      <c r="H138" s="126"/>
      <c r="I138" s="122"/>
      <c r="J138" s="122"/>
      <c r="K138" s="122"/>
      <c r="L138" s="122"/>
      <c r="M138" s="122"/>
      <c r="N138" s="122"/>
      <c r="O138" s="122"/>
      <c r="P138" s="122"/>
      <c r="Q138" s="122"/>
      <c r="R138" s="122"/>
      <c r="S138" s="122"/>
      <c r="T138" s="122"/>
      <c r="U138" s="122"/>
      <c r="V138" s="122"/>
      <c r="W138" s="122"/>
      <c r="X138" s="122"/>
      <c r="Y138" s="122"/>
      <c r="Z138" s="122"/>
      <c r="AA138" s="122"/>
      <c r="AB138" s="122"/>
      <c r="AC138" s="122"/>
      <c r="AD138" s="122"/>
      <c r="AE138" s="122"/>
      <c r="AF138" s="122"/>
      <c r="AG138" s="122"/>
      <c r="AH138" s="122"/>
      <c r="AI138" s="122"/>
      <c r="AJ138" s="122"/>
      <c r="AK138" s="122"/>
      <c r="AL138" s="122"/>
      <c r="AM138" s="122"/>
      <c r="AN138" s="122"/>
      <c r="AO138" s="122"/>
      <c r="AP138" s="122"/>
      <c r="AQ138" s="122"/>
      <c r="AR138" s="122"/>
      <c r="AS138" s="122"/>
      <c r="AT138" s="122"/>
      <c r="AU138" s="122"/>
      <c r="AV138" s="122"/>
      <c r="AW138" s="122"/>
      <c r="AX138" s="122"/>
      <c r="AY138" s="122"/>
      <c r="AZ138" s="122"/>
      <c r="BA138" s="122"/>
      <c r="BB138" s="122"/>
      <c r="BC138" s="112"/>
    </row>
    <row r="139" spans="1:55" ht="45" customHeight="1">
      <c r="A139" s="117"/>
      <c r="B139" s="118"/>
      <c r="C139" s="119"/>
      <c r="D139" s="119"/>
      <c r="E139" s="119"/>
      <c r="F139" s="119"/>
      <c r="G139" s="126"/>
      <c r="H139" s="126"/>
      <c r="I139" s="122"/>
      <c r="J139" s="122"/>
      <c r="K139" s="122"/>
      <c r="L139" s="122"/>
      <c r="M139" s="122"/>
      <c r="N139" s="122"/>
      <c r="O139" s="122"/>
      <c r="P139" s="122"/>
      <c r="Q139" s="122"/>
      <c r="R139" s="122"/>
      <c r="S139" s="122"/>
      <c r="T139" s="122"/>
      <c r="U139" s="122"/>
      <c r="V139" s="122"/>
      <c r="W139" s="122"/>
      <c r="X139" s="122"/>
      <c r="Y139" s="122"/>
      <c r="Z139" s="122"/>
      <c r="AA139" s="122"/>
      <c r="AB139" s="122"/>
      <c r="AC139" s="122"/>
      <c r="AD139" s="122"/>
      <c r="AE139" s="122"/>
      <c r="AF139" s="122"/>
      <c r="AG139" s="122"/>
      <c r="AH139" s="122"/>
      <c r="AI139" s="122"/>
      <c r="AJ139" s="122"/>
      <c r="AK139" s="122"/>
      <c r="AL139" s="122"/>
      <c r="AM139" s="122"/>
      <c r="AN139" s="122"/>
      <c r="AO139" s="122"/>
      <c r="AP139" s="122"/>
      <c r="AQ139" s="122"/>
      <c r="AR139" s="122"/>
      <c r="AS139" s="122"/>
      <c r="AT139" s="122"/>
      <c r="AU139" s="122"/>
      <c r="AV139" s="122"/>
      <c r="AW139" s="122"/>
      <c r="AX139" s="122"/>
      <c r="AY139" s="122"/>
      <c r="AZ139" s="122"/>
      <c r="BA139" s="122"/>
      <c r="BB139" s="122"/>
      <c r="BC139" s="112"/>
    </row>
    <row r="140" spans="1:55" ht="45" customHeight="1">
      <c r="A140" s="117"/>
      <c r="B140" s="118"/>
      <c r="C140" s="119"/>
      <c r="D140" s="119"/>
      <c r="E140" s="119"/>
      <c r="F140" s="119"/>
      <c r="G140" s="126"/>
      <c r="H140" s="126"/>
      <c r="I140" s="122"/>
      <c r="J140" s="122"/>
      <c r="K140" s="122"/>
      <c r="L140" s="122"/>
      <c r="M140" s="122"/>
      <c r="N140" s="122"/>
      <c r="O140" s="122"/>
      <c r="P140" s="122"/>
      <c r="Q140" s="122"/>
      <c r="R140" s="122"/>
      <c r="S140" s="122"/>
      <c r="T140" s="122"/>
      <c r="U140" s="122"/>
      <c r="V140" s="122"/>
      <c r="W140" s="122"/>
      <c r="X140" s="122"/>
      <c r="Y140" s="122"/>
      <c r="Z140" s="122"/>
      <c r="AA140" s="122"/>
      <c r="AB140" s="122"/>
      <c r="AC140" s="122"/>
      <c r="AD140" s="122"/>
      <c r="AE140" s="122"/>
      <c r="AF140" s="122"/>
      <c r="AG140" s="122"/>
      <c r="AH140" s="122"/>
      <c r="AI140" s="122"/>
      <c r="AJ140" s="122"/>
      <c r="AK140" s="122"/>
      <c r="AL140" s="122"/>
      <c r="AM140" s="122"/>
      <c r="AN140" s="122"/>
      <c r="AO140" s="122"/>
      <c r="AP140" s="122"/>
      <c r="AQ140" s="122"/>
      <c r="AR140" s="122"/>
      <c r="AS140" s="122"/>
      <c r="AT140" s="122"/>
      <c r="AU140" s="122"/>
      <c r="AV140" s="122"/>
      <c r="AW140" s="122"/>
      <c r="AX140" s="122"/>
      <c r="AY140" s="122"/>
      <c r="AZ140" s="122"/>
      <c r="BA140" s="122"/>
      <c r="BB140" s="122"/>
      <c r="BC140" s="112"/>
    </row>
    <row r="141" spans="1:55" ht="45" customHeight="1">
      <c r="A141" s="117"/>
      <c r="B141" s="118"/>
      <c r="C141" s="119"/>
      <c r="D141" s="119"/>
      <c r="E141" s="119"/>
      <c r="F141" s="119"/>
      <c r="G141" s="126"/>
      <c r="H141" s="126"/>
      <c r="I141" s="122"/>
      <c r="J141" s="122"/>
      <c r="K141" s="122"/>
      <c r="L141" s="122"/>
      <c r="M141" s="122"/>
      <c r="N141" s="122"/>
      <c r="O141" s="122"/>
      <c r="P141" s="122"/>
      <c r="Q141" s="122"/>
      <c r="R141" s="122"/>
      <c r="S141" s="122"/>
      <c r="T141" s="122"/>
      <c r="U141" s="122"/>
      <c r="V141" s="122"/>
      <c r="W141" s="122"/>
      <c r="X141" s="122"/>
      <c r="Y141" s="122"/>
      <c r="Z141" s="122"/>
      <c r="AA141" s="122"/>
      <c r="AB141" s="122"/>
      <c r="AC141" s="122"/>
      <c r="AD141" s="122"/>
      <c r="AE141" s="122"/>
      <c r="AF141" s="122"/>
      <c r="AG141" s="122"/>
      <c r="AH141" s="122"/>
      <c r="AI141" s="122"/>
      <c r="AJ141" s="122"/>
      <c r="AK141" s="122"/>
      <c r="AL141" s="122"/>
      <c r="AM141" s="122"/>
      <c r="AN141" s="122"/>
      <c r="AO141" s="122"/>
      <c r="AP141" s="122"/>
      <c r="AQ141" s="122"/>
      <c r="AR141" s="122"/>
      <c r="AS141" s="122"/>
      <c r="AT141" s="122"/>
      <c r="AU141" s="122"/>
      <c r="AV141" s="122"/>
      <c r="AW141" s="122"/>
      <c r="AX141" s="122"/>
      <c r="AY141" s="122"/>
      <c r="AZ141" s="122"/>
      <c r="BA141" s="122"/>
      <c r="BB141" s="122"/>
      <c r="BC141" s="112"/>
    </row>
    <row r="142" spans="1:55" ht="45" customHeight="1">
      <c r="A142" s="117"/>
      <c r="B142" s="118"/>
      <c r="C142" s="119"/>
      <c r="D142" s="119"/>
      <c r="E142" s="119"/>
      <c r="F142" s="119"/>
      <c r="G142" s="126"/>
      <c r="H142" s="126"/>
      <c r="I142" s="122"/>
      <c r="J142" s="122"/>
      <c r="K142" s="122"/>
      <c r="L142" s="122"/>
      <c r="M142" s="122"/>
      <c r="N142" s="122"/>
      <c r="O142" s="122"/>
      <c r="P142" s="122"/>
      <c r="Q142" s="122"/>
      <c r="R142" s="122"/>
      <c r="S142" s="122"/>
      <c r="T142" s="122"/>
      <c r="U142" s="122"/>
      <c r="V142" s="122"/>
      <c r="W142" s="122"/>
      <c r="X142" s="122"/>
      <c r="Y142" s="122"/>
      <c r="Z142" s="122"/>
      <c r="AA142" s="122"/>
      <c r="AB142" s="122"/>
      <c r="AC142" s="122"/>
      <c r="AD142" s="122"/>
      <c r="AE142" s="122"/>
      <c r="AF142" s="122"/>
      <c r="AG142" s="122"/>
      <c r="AH142" s="122"/>
      <c r="AI142" s="122"/>
      <c r="AJ142" s="122"/>
      <c r="AK142" s="122"/>
      <c r="AL142" s="122"/>
      <c r="AM142" s="122"/>
      <c r="AN142" s="122"/>
      <c r="AO142" s="122"/>
      <c r="AP142" s="122"/>
      <c r="AQ142" s="122"/>
      <c r="AR142" s="122"/>
      <c r="AS142" s="122"/>
      <c r="AT142" s="122"/>
      <c r="AU142" s="122"/>
      <c r="AV142" s="122"/>
      <c r="AW142" s="122"/>
      <c r="AX142" s="122"/>
      <c r="AY142" s="122"/>
      <c r="AZ142" s="122"/>
      <c r="BA142" s="122"/>
      <c r="BB142" s="122"/>
      <c r="BC142" s="112"/>
    </row>
    <row r="143" spans="1:55" ht="45" customHeight="1">
      <c r="A143" s="117"/>
      <c r="B143" s="118"/>
      <c r="C143" s="119"/>
      <c r="D143" s="119"/>
      <c r="E143" s="119"/>
      <c r="F143" s="119"/>
      <c r="G143" s="126"/>
      <c r="H143" s="126"/>
      <c r="I143" s="122"/>
      <c r="J143" s="122"/>
      <c r="K143" s="122"/>
      <c r="L143" s="122"/>
      <c r="M143" s="122"/>
      <c r="N143" s="122"/>
      <c r="O143" s="122"/>
      <c r="P143" s="122"/>
      <c r="Q143" s="122"/>
      <c r="R143" s="122"/>
      <c r="S143" s="122"/>
      <c r="T143" s="122"/>
      <c r="U143" s="122"/>
      <c r="V143" s="122"/>
      <c r="W143" s="122"/>
      <c r="X143" s="122"/>
      <c r="Y143" s="122"/>
      <c r="Z143" s="122"/>
      <c r="AA143" s="122"/>
      <c r="AB143" s="122"/>
      <c r="AC143" s="122"/>
      <c r="AD143" s="122"/>
      <c r="AE143" s="122"/>
      <c r="AF143" s="122"/>
      <c r="AG143" s="122"/>
      <c r="AH143" s="122"/>
      <c r="AI143" s="122"/>
      <c r="AJ143" s="122"/>
      <c r="AK143" s="122"/>
      <c r="AL143" s="122"/>
      <c r="AM143" s="122"/>
      <c r="AN143" s="122"/>
      <c r="AO143" s="122"/>
      <c r="AP143" s="122"/>
      <c r="AQ143" s="122"/>
      <c r="AR143" s="122"/>
      <c r="AS143" s="122"/>
      <c r="AT143" s="122"/>
      <c r="AU143" s="122"/>
      <c r="AV143" s="122"/>
      <c r="AW143" s="122"/>
      <c r="AX143" s="122"/>
      <c r="AY143" s="122"/>
      <c r="AZ143" s="122"/>
      <c r="BA143" s="122"/>
      <c r="BB143" s="122"/>
      <c r="BC143" s="112"/>
    </row>
    <row r="144" spans="1:55" ht="48.75" customHeight="1">
      <c r="A144" s="117"/>
      <c r="B144" s="118"/>
      <c r="C144" s="119"/>
      <c r="D144" s="119"/>
      <c r="E144" s="119"/>
      <c r="F144" s="119"/>
      <c r="G144" s="126"/>
      <c r="H144" s="126"/>
      <c r="I144" s="122"/>
      <c r="J144" s="122"/>
      <c r="K144" s="122"/>
      <c r="L144" s="122"/>
      <c r="M144" s="122"/>
      <c r="N144" s="122"/>
      <c r="O144" s="122"/>
      <c r="P144" s="122"/>
      <c r="Q144" s="122"/>
      <c r="R144" s="122"/>
      <c r="S144" s="122"/>
      <c r="T144" s="122"/>
      <c r="U144" s="122"/>
      <c r="V144" s="122"/>
      <c r="W144" s="122"/>
      <c r="X144" s="122"/>
      <c r="Y144" s="122"/>
      <c r="Z144" s="122"/>
      <c r="AA144" s="122"/>
      <c r="AB144" s="122"/>
      <c r="AC144" s="122"/>
      <c r="AD144" s="122"/>
      <c r="AE144" s="122"/>
      <c r="AF144" s="122"/>
      <c r="AG144" s="122"/>
      <c r="AH144" s="122"/>
      <c r="AI144" s="122"/>
      <c r="AJ144" s="122"/>
      <c r="AK144" s="122"/>
      <c r="AL144" s="122"/>
      <c r="AM144" s="122"/>
      <c r="AN144" s="122"/>
      <c r="AO144" s="122"/>
      <c r="AP144" s="122"/>
      <c r="AQ144" s="122"/>
      <c r="AR144" s="122"/>
      <c r="AS144" s="122"/>
      <c r="AT144" s="122"/>
      <c r="AU144" s="122"/>
      <c r="AV144" s="122"/>
      <c r="AW144" s="122"/>
      <c r="AX144" s="122"/>
      <c r="AY144" s="122"/>
      <c r="AZ144" s="122"/>
      <c r="BA144" s="122"/>
      <c r="BB144" s="122"/>
      <c r="BC144" s="112"/>
    </row>
    <row r="145" spans="1:55" ht="48.75" customHeight="1">
      <c r="A145" s="117"/>
      <c r="B145" s="118"/>
      <c r="C145" s="119"/>
      <c r="D145" s="119"/>
      <c r="E145" s="119"/>
      <c r="F145" s="119"/>
      <c r="G145" s="126"/>
      <c r="H145" s="126"/>
      <c r="I145" s="122"/>
      <c r="J145" s="122"/>
      <c r="K145" s="122"/>
      <c r="L145" s="122"/>
      <c r="M145" s="122"/>
      <c r="N145" s="122"/>
      <c r="O145" s="122"/>
      <c r="P145" s="122"/>
      <c r="Q145" s="122"/>
      <c r="R145" s="122"/>
      <c r="S145" s="122"/>
      <c r="T145" s="122"/>
      <c r="U145" s="122"/>
      <c r="V145" s="122"/>
      <c r="W145" s="122"/>
      <c r="X145" s="122"/>
      <c r="Y145" s="122"/>
      <c r="Z145" s="122"/>
      <c r="AA145" s="122"/>
      <c r="AB145" s="122"/>
      <c r="AC145" s="122"/>
      <c r="AD145" s="122"/>
      <c r="AE145" s="122"/>
      <c r="AF145" s="122"/>
      <c r="AG145" s="122"/>
      <c r="AH145" s="122"/>
      <c r="AI145" s="122"/>
      <c r="AJ145" s="122"/>
      <c r="AK145" s="122"/>
      <c r="AL145" s="122"/>
      <c r="AM145" s="122"/>
      <c r="AN145" s="122"/>
      <c r="AO145" s="122"/>
      <c r="AP145" s="122"/>
      <c r="AQ145" s="122"/>
      <c r="AR145" s="122"/>
      <c r="AS145" s="122"/>
      <c r="AT145" s="122"/>
      <c r="AU145" s="122"/>
      <c r="AV145" s="122"/>
      <c r="AW145" s="122"/>
      <c r="AX145" s="122"/>
      <c r="AY145" s="122"/>
      <c r="AZ145" s="122"/>
      <c r="BA145" s="122"/>
      <c r="BB145" s="122"/>
      <c r="BC145" s="112"/>
    </row>
    <row r="146" spans="1:55" ht="48.75" customHeight="1">
      <c r="A146" s="117"/>
      <c r="B146" s="118"/>
      <c r="C146" s="119"/>
      <c r="D146" s="119"/>
      <c r="E146" s="119"/>
      <c r="F146" s="119"/>
      <c r="G146" s="126"/>
      <c r="H146" s="126"/>
      <c r="I146" s="122"/>
      <c r="J146" s="122"/>
      <c r="K146" s="122"/>
      <c r="L146" s="122"/>
      <c r="M146" s="122"/>
      <c r="N146" s="122"/>
      <c r="O146" s="122"/>
      <c r="P146" s="122"/>
      <c r="Q146" s="122"/>
      <c r="R146" s="122"/>
      <c r="S146" s="122"/>
      <c r="T146" s="122"/>
      <c r="U146" s="122"/>
      <c r="V146" s="122"/>
      <c r="W146" s="122"/>
      <c r="X146" s="122"/>
      <c r="Y146" s="122"/>
      <c r="Z146" s="122"/>
      <c r="AA146" s="122"/>
      <c r="AB146" s="122"/>
      <c r="AC146" s="122"/>
      <c r="AD146" s="122"/>
      <c r="AE146" s="122"/>
      <c r="AF146" s="122"/>
      <c r="AG146" s="122"/>
      <c r="AH146" s="122"/>
      <c r="AI146" s="122"/>
      <c r="AJ146" s="122"/>
      <c r="AK146" s="122"/>
      <c r="AL146" s="122"/>
      <c r="AM146" s="122"/>
      <c r="AN146" s="122"/>
      <c r="AO146" s="122"/>
      <c r="AP146" s="122"/>
      <c r="AQ146" s="122"/>
      <c r="AR146" s="122"/>
      <c r="AS146" s="122"/>
      <c r="AT146" s="122"/>
      <c r="AU146" s="122"/>
      <c r="AV146" s="122"/>
      <c r="AW146" s="122"/>
      <c r="AX146" s="122"/>
      <c r="AY146" s="122"/>
      <c r="AZ146" s="122"/>
      <c r="BA146" s="122"/>
      <c r="BB146" s="122"/>
      <c r="BC146" s="112"/>
    </row>
    <row r="147" spans="1:55" ht="48.75" customHeight="1">
      <c r="A147" s="117"/>
      <c r="B147" s="118"/>
      <c r="C147" s="119"/>
      <c r="D147" s="119"/>
      <c r="E147" s="119"/>
      <c r="F147" s="119"/>
      <c r="G147" s="126"/>
      <c r="H147" s="126"/>
      <c r="I147" s="122"/>
      <c r="J147" s="122"/>
      <c r="K147" s="122"/>
      <c r="L147" s="122"/>
      <c r="M147" s="122"/>
      <c r="N147" s="122"/>
      <c r="O147" s="122"/>
      <c r="P147" s="122"/>
      <c r="Q147" s="122"/>
      <c r="R147" s="122"/>
      <c r="S147" s="122"/>
      <c r="T147" s="122"/>
      <c r="U147" s="122"/>
      <c r="V147" s="122"/>
      <c r="W147" s="122"/>
      <c r="X147" s="122"/>
      <c r="Y147" s="122"/>
      <c r="Z147" s="122"/>
      <c r="AA147" s="122"/>
      <c r="AB147" s="122"/>
      <c r="AC147" s="122"/>
      <c r="AD147" s="122"/>
      <c r="AE147" s="122"/>
      <c r="AF147" s="122"/>
      <c r="AG147" s="122"/>
      <c r="AH147" s="122"/>
      <c r="AI147" s="122"/>
      <c r="AJ147" s="122"/>
      <c r="AK147" s="122"/>
      <c r="AL147" s="122"/>
      <c r="AM147" s="122"/>
      <c r="AN147" s="122"/>
      <c r="AO147" s="122"/>
      <c r="AP147" s="122"/>
      <c r="AQ147" s="122"/>
      <c r="AR147" s="122"/>
      <c r="AS147" s="122"/>
      <c r="AT147" s="122"/>
      <c r="AU147" s="122"/>
      <c r="AV147" s="122"/>
      <c r="AW147" s="122"/>
      <c r="AX147" s="122"/>
      <c r="AY147" s="122"/>
      <c r="AZ147" s="122"/>
      <c r="BA147" s="122"/>
      <c r="BB147" s="122"/>
      <c r="BC147" s="112"/>
    </row>
    <row r="148" spans="1:55" ht="48.75" customHeight="1">
      <c r="A148" s="117"/>
      <c r="B148" s="118"/>
      <c r="C148" s="119"/>
      <c r="D148" s="119"/>
      <c r="E148" s="119"/>
      <c r="F148" s="119"/>
      <c r="G148" s="126"/>
      <c r="H148" s="126"/>
      <c r="I148" s="122"/>
      <c r="J148" s="122"/>
      <c r="K148" s="122"/>
      <c r="L148" s="122"/>
      <c r="M148" s="122"/>
      <c r="N148" s="122"/>
      <c r="O148" s="122"/>
      <c r="P148" s="122"/>
      <c r="Q148" s="122"/>
      <c r="R148" s="122"/>
      <c r="S148" s="122"/>
      <c r="T148" s="122"/>
      <c r="U148" s="122"/>
      <c r="V148" s="122"/>
      <c r="W148" s="122"/>
      <c r="X148" s="122"/>
      <c r="Y148" s="122"/>
      <c r="Z148" s="122"/>
      <c r="AA148" s="122"/>
      <c r="AB148" s="122"/>
      <c r="AC148" s="122"/>
      <c r="AD148" s="122"/>
      <c r="AE148" s="122"/>
      <c r="AF148" s="122"/>
      <c r="AG148" s="122"/>
      <c r="AH148" s="122"/>
      <c r="AI148" s="122"/>
      <c r="AJ148" s="122"/>
      <c r="AK148" s="122"/>
      <c r="AL148" s="122"/>
      <c r="AM148" s="122"/>
      <c r="AN148" s="122"/>
      <c r="AO148" s="122"/>
      <c r="AP148" s="122"/>
      <c r="AQ148" s="122"/>
      <c r="AR148" s="122"/>
      <c r="AS148" s="122"/>
      <c r="AT148" s="122"/>
      <c r="AU148" s="122"/>
      <c r="AV148" s="122"/>
      <c r="AW148" s="122"/>
      <c r="AX148" s="122"/>
      <c r="AY148" s="122"/>
      <c r="AZ148" s="122"/>
      <c r="BA148" s="122"/>
      <c r="BB148" s="122"/>
      <c r="BC148" s="112"/>
    </row>
    <row r="149" spans="1:55" ht="48.75" customHeight="1">
      <c r="A149" s="117"/>
      <c r="B149" s="118"/>
      <c r="C149" s="119"/>
      <c r="D149" s="119"/>
      <c r="E149" s="119"/>
      <c r="F149" s="119"/>
      <c r="G149" s="126"/>
      <c r="H149" s="126"/>
      <c r="I149" s="122"/>
      <c r="J149" s="122"/>
      <c r="K149" s="122"/>
      <c r="L149" s="122"/>
      <c r="M149" s="122"/>
      <c r="N149" s="122"/>
      <c r="O149" s="122"/>
      <c r="P149" s="122"/>
      <c r="Q149" s="122"/>
      <c r="R149" s="122"/>
      <c r="S149" s="122"/>
      <c r="T149" s="122"/>
      <c r="U149" s="122"/>
      <c r="V149" s="122"/>
      <c r="W149" s="122"/>
      <c r="X149" s="122"/>
      <c r="Y149" s="122"/>
      <c r="Z149" s="122"/>
      <c r="AA149" s="122"/>
      <c r="AB149" s="122"/>
      <c r="AC149" s="122"/>
      <c r="AD149" s="122"/>
      <c r="AE149" s="122"/>
      <c r="AF149" s="122"/>
      <c r="AG149" s="122"/>
      <c r="AH149" s="122"/>
      <c r="AI149" s="122"/>
      <c r="AJ149" s="122"/>
      <c r="AK149" s="122"/>
      <c r="AL149" s="122"/>
      <c r="AM149" s="122"/>
      <c r="AN149" s="122"/>
      <c r="AO149" s="122"/>
      <c r="AP149" s="122"/>
      <c r="AQ149" s="122"/>
      <c r="AR149" s="122"/>
      <c r="AS149" s="122"/>
      <c r="AT149" s="122"/>
      <c r="AU149" s="122"/>
      <c r="AV149" s="122"/>
      <c r="AW149" s="122"/>
      <c r="AX149" s="122"/>
      <c r="AY149" s="122"/>
      <c r="AZ149" s="122"/>
      <c r="BA149" s="122"/>
      <c r="BB149" s="122"/>
      <c r="BC149" s="112"/>
    </row>
    <row r="150" spans="1:55" ht="48.75" customHeight="1">
      <c r="A150" s="117"/>
      <c r="B150" s="118"/>
      <c r="C150" s="119"/>
      <c r="D150" s="119"/>
      <c r="E150" s="119"/>
      <c r="F150" s="119"/>
      <c r="G150" s="126"/>
      <c r="H150" s="126"/>
      <c r="I150" s="122"/>
      <c r="J150" s="122"/>
      <c r="K150" s="122"/>
      <c r="L150" s="122"/>
      <c r="M150" s="122"/>
      <c r="N150" s="122"/>
      <c r="O150" s="122"/>
      <c r="P150" s="122"/>
      <c r="Q150" s="122"/>
      <c r="R150" s="122"/>
      <c r="S150" s="122"/>
      <c r="T150" s="122"/>
      <c r="U150" s="122"/>
      <c r="V150" s="122"/>
      <c r="W150" s="122"/>
      <c r="X150" s="122"/>
      <c r="Y150" s="122"/>
      <c r="Z150" s="122"/>
      <c r="AA150" s="122"/>
      <c r="AB150" s="122"/>
      <c r="AC150" s="122"/>
      <c r="AD150" s="122"/>
      <c r="AE150" s="122"/>
      <c r="AF150" s="122"/>
      <c r="AG150" s="122"/>
      <c r="AH150" s="122"/>
      <c r="AI150" s="122"/>
      <c r="AJ150" s="122"/>
      <c r="AK150" s="122"/>
      <c r="AL150" s="122"/>
      <c r="AM150" s="122"/>
      <c r="AN150" s="122"/>
      <c r="AO150" s="122"/>
      <c r="AP150" s="122"/>
      <c r="AQ150" s="122"/>
      <c r="AR150" s="122"/>
      <c r="AS150" s="122"/>
      <c r="AT150" s="122"/>
      <c r="AU150" s="122"/>
      <c r="AV150" s="122"/>
      <c r="AW150" s="122"/>
      <c r="AX150" s="122"/>
      <c r="AY150" s="122"/>
      <c r="AZ150" s="122"/>
      <c r="BA150" s="122"/>
      <c r="BB150" s="122"/>
      <c r="BC150" s="112"/>
    </row>
    <row r="151" spans="1:55" ht="48.75" customHeight="1">
      <c r="A151" s="117"/>
      <c r="B151" s="118"/>
      <c r="C151" s="119"/>
      <c r="D151" s="119"/>
      <c r="E151" s="119"/>
      <c r="F151" s="119"/>
      <c r="G151" s="126"/>
      <c r="H151" s="126"/>
      <c r="I151" s="122"/>
      <c r="J151" s="122"/>
      <c r="K151" s="122"/>
      <c r="L151" s="122"/>
      <c r="M151" s="122"/>
      <c r="N151" s="122"/>
      <c r="O151" s="122"/>
      <c r="P151" s="122"/>
      <c r="Q151" s="122"/>
      <c r="R151" s="122"/>
      <c r="S151" s="122"/>
      <c r="T151" s="122"/>
      <c r="U151" s="122"/>
      <c r="V151" s="122"/>
      <c r="W151" s="122"/>
      <c r="X151" s="122"/>
      <c r="Y151" s="122"/>
      <c r="Z151" s="122"/>
      <c r="AA151" s="122"/>
      <c r="AB151" s="122"/>
      <c r="AC151" s="122"/>
      <c r="AD151" s="122"/>
      <c r="AE151" s="122"/>
      <c r="AF151" s="122"/>
      <c r="AG151" s="122"/>
      <c r="AH151" s="122"/>
      <c r="AI151" s="122"/>
      <c r="AJ151" s="122"/>
      <c r="AK151" s="122"/>
      <c r="AL151" s="122"/>
      <c r="AM151" s="122"/>
      <c r="AN151" s="122"/>
      <c r="AO151" s="122"/>
      <c r="AP151" s="122"/>
      <c r="AQ151" s="122"/>
      <c r="AR151" s="122"/>
      <c r="AS151" s="122"/>
      <c r="AT151" s="122"/>
      <c r="AU151" s="122"/>
      <c r="AV151" s="122"/>
      <c r="AW151" s="122"/>
      <c r="AX151" s="122"/>
      <c r="AY151" s="122"/>
      <c r="AZ151" s="122"/>
      <c r="BA151" s="122"/>
      <c r="BB151" s="122"/>
      <c r="BC151" s="112"/>
    </row>
    <row r="152" spans="1:55" ht="48.75" customHeight="1">
      <c r="A152" s="117"/>
      <c r="B152" s="118"/>
      <c r="C152" s="119"/>
      <c r="D152" s="119"/>
      <c r="E152" s="119"/>
      <c r="F152" s="119"/>
      <c r="G152" s="126"/>
      <c r="H152" s="126"/>
      <c r="I152" s="122"/>
      <c r="J152" s="122"/>
      <c r="K152" s="122"/>
      <c r="L152" s="122"/>
      <c r="M152" s="122"/>
      <c r="N152" s="122"/>
      <c r="O152" s="122"/>
      <c r="P152" s="122"/>
      <c r="Q152" s="122"/>
      <c r="R152" s="122"/>
      <c r="S152" s="122"/>
      <c r="T152" s="122"/>
      <c r="U152" s="122"/>
      <c r="V152" s="122"/>
      <c r="W152" s="122"/>
      <c r="X152" s="122"/>
      <c r="Y152" s="122"/>
      <c r="Z152" s="122"/>
      <c r="AA152" s="122"/>
      <c r="AB152" s="122"/>
      <c r="AC152" s="122"/>
      <c r="AD152" s="122"/>
      <c r="AE152" s="122"/>
      <c r="AF152" s="122"/>
      <c r="AG152" s="122"/>
      <c r="AH152" s="122"/>
      <c r="AI152" s="122"/>
      <c r="AJ152" s="122"/>
      <c r="AK152" s="122"/>
      <c r="AL152" s="122"/>
      <c r="AM152" s="122"/>
      <c r="AN152" s="122"/>
      <c r="AO152" s="122"/>
      <c r="AP152" s="122"/>
      <c r="AQ152" s="122"/>
      <c r="AR152" s="122"/>
      <c r="AS152" s="122"/>
      <c r="AT152" s="122"/>
      <c r="AU152" s="122"/>
      <c r="AV152" s="122"/>
      <c r="AW152" s="122"/>
      <c r="AX152" s="122"/>
      <c r="AY152" s="122"/>
      <c r="AZ152" s="122"/>
      <c r="BA152" s="122"/>
      <c r="BB152" s="122"/>
      <c r="BC152" s="112"/>
    </row>
    <row r="153" spans="1:55" ht="24.95" customHeight="1">
      <c r="A153" s="115"/>
      <c r="B153" s="115"/>
      <c r="C153" s="116"/>
      <c r="D153" s="116"/>
      <c r="E153" s="116"/>
      <c r="F153" s="116"/>
      <c r="G153" s="127"/>
      <c r="H153" s="127"/>
      <c r="I153" s="127"/>
      <c r="J153" s="127"/>
      <c r="K153" s="127"/>
      <c r="L153" s="127"/>
      <c r="M153" s="127"/>
      <c r="N153" s="127"/>
      <c r="O153" s="127"/>
      <c r="P153" s="127"/>
      <c r="Q153" s="127"/>
      <c r="R153" s="127"/>
      <c r="S153" s="127"/>
      <c r="T153" s="127"/>
      <c r="U153" s="127"/>
      <c r="V153" s="127"/>
      <c r="W153" s="127"/>
      <c r="X153" s="127"/>
      <c r="Y153" s="127"/>
      <c r="Z153" s="127"/>
      <c r="AA153" s="127"/>
      <c r="AB153" s="127"/>
      <c r="AC153" s="127"/>
      <c r="AD153" s="127"/>
      <c r="AE153" s="127"/>
      <c r="AF153" s="127"/>
      <c r="AG153" s="127"/>
      <c r="AH153" s="127"/>
      <c r="AI153" s="127"/>
      <c r="AJ153" s="127"/>
      <c r="AK153" s="127"/>
      <c r="AL153" s="127"/>
      <c r="AM153" s="127"/>
      <c r="AN153" s="127"/>
      <c r="AO153" s="127"/>
      <c r="AP153" s="127"/>
      <c r="AQ153" s="127"/>
      <c r="AR153" s="127"/>
      <c r="AS153" s="127"/>
      <c r="AT153" s="127"/>
      <c r="AU153" s="127"/>
      <c r="AV153" s="127"/>
      <c r="AW153" s="127"/>
      <c r="AX153" s="127"/>
      <c r="AY153" s="127"/>
      <c r="AZ153" s="127"/>
      <c r="BA153" s="127"/>
      <c r="BB153" s="127"/>
      <c r="BC153" s="116"/>
    </row>
    <row r="154" spans="1:55" ht="24.95" customHeight="1">
      <c r="A154" s="115"/>
      <c r="B154" s="115"/>
      <c r="C154" s="116"/>
      <c r="D154" s="116"/>
      <c r="E154" s="116"/>
      <c r="F154" s="116"/>
      <c r="G154" s="127"/>
      <c r="H154" s="127"/>
      <c r="I154" s="127"/>
      <c r="J154" s="127"/>
      <c r="K154" s="127"/>
      <c r="L154" s="127"/>
      <c r="M154" s="127"/>
      <c r="N154" s="127"/>
      <c r="O154" s="127"/>
      <c r="P154" s="127"/>
      <c r="Q154" s="127"/>
      <c r="R154" s="127"/>
      <c r="S154" s="127"/>
      <c r="T154" s="127"/>
      <c r="U154" s="127"/>
      <c r="V154" s="127"/>
      <c r="W154" s="127"/>
      <c r="X154" s="127"/>
      <c r="Y154" s="127"/>
      <c r="Z154" s="127"/>
      <c r="AA154" s="127"/>
      <c r="AB154" s="127"/>
      <c r="AC154" s="127"/>
      <c r="AD154" s="127"/>
      <c r="AE154" s="127"/>
      <c r="AF154" s="127"/>
      <c r="AG154" s="127"/>
      <c r="AH154" s="127"/>
      <c r="AI154" s="127"/>
      <c r="AJ154" s="127"/>
      <c r="AK154" s="127"/>
      <c r="AL154" s="127"/>
      <c r="AM154" s="127"/>
      <c r="AN154" s="127"/>
      <c r="AO154" s="127"/>
      <c r="AP154" s="127"/>
      <c r="AQ154" s="127"/>
      <c r="AR154" s="127"/>
      <c r="AS154" s="127"/>
      <c r="AT154" s="127"/>
      <c r="AU154" s="127"/>
      <c r="AV154" s="127"/>
      <c r="AW154" s="127"/>
      <c r="AX154" s="127"/>
      <c r="AY154" s="127"/>
      <c r="AZ154" s="127"/>
      <c r="BA154" s="127"/>
      <c r="BB154" s="127"/>
      <c r="BC154" s="116"/>
    </row>
    <row r="155" spans="1:55" ht="24.95" customHeight="1">
      <c r="A155" s="115"/>
      <c r="B155" s="115"/>
      <c r="C155" s="116"/>
      <c r="D155" s="116"/>
      <c r="E155" s="116"/>
      <c r="F155" s="116"/>
      <c r="G155" s="127"/>
      <c r="H155" s="127"/>
      <c r="I155" s="127"/>
      <c r="J155" s="127"/>
      <c r="K155" s="127"/>
      <c r="L155" s="127"/>
      <c r="M155" s="127"/>
      <c r="N155" s="127"/>
      <c r="O155" s="127"/>
      <c r="P155" s="127"/>
      <c r="Q155" s="127"/>
      <c r="R155" s="127"/>
      <c r="S155" s="127"/>
      <c r="T155" s="127"/>
      <c r="U155" s="127"/>
      <c r="V155" s="127"/>
      <c r="W155" s="127"/>
      <c r="X155" s="127"/>
      <c r="Y155" s="127"/>
      <c r="Z155" s="127"/>
      <c r="AA155" s="127"/>
      <c r="AB155" s="127"/>
      <c r="AC155" s="127"/>
      <c r="AD155" s="127"/>
      <c r="AE155" s="127"/>
      <c r="AF155" s="127"/>
      <c r="AG155" s="127"/>
      <c r="AH155" s="127"/>
      <c r="AI155" s="127"/>
      <c r="AJ155" s="127"/>
      <c r="AK155" s="127"/>
      <c r="AL155" s="127"/>
      <c r="AM155" s="127"/>
      <c r="AN155" s="127"/>
      <c r="AO155" s="127"/>
      <c r="AP155" s="127"/>
      <c r="AQ155" s="127"/>
      <c r="AR155" s="127"/>
      <c r="AS155" s="127"/>
      <c r="AT155" s="127"/>
      <c r="AU155" s="127"/>
      <c r="AV155" s="127"/>
      <c r="AW155" s="127"/>
      <c r="AX155" s="127"/>
      <c r="AY155" s="127"/>
      <c r="AZ155" s="127"/>
      <c r="BA155" s="127"/>
      <c r="BB155" s="127"/>
      <c r="BC155" s="116"/>
    </row>
    <row r="156" spans="1:55" ht="24.95" customHeight="1">
      <c r="A156" s="115"/>
      <c r="B156" s="115"/>
      <c r="C156" s="116"/>
      <c r="D156" s="116"/>
      <c r="E156" s="116"/>
      <c r="F156" s="116"/>
      <c r="G156" s="127"/>
      <c r="H156" s="127"/>
      <c r="I156" s="127"/>
      <c r="J156" s="127"/>
      <c r="K156" s="127"/>
      <c r="L156" s="127"/>
      <c r="M156" s="127"/>
      <c r="N156" s="127"/>
      <c r="O156" s="127"/>
      <c r="P156" s="127"/>
      <c r="Q156" s="127"/>
      <c r="R156" s="127"/>
      <c r="S156" s="127"/>
      <c r="T156" s="127"/>
      <c r="U156" s="127"/>
      <c r="V156" s="127"/>
      <c r="W156" s="127"/>
      <c r="X156" s="127"/>
      <c r="Y156" s="127"/>
      <c r="Z156" s="127"/>
      <c r="AA156" s="127"/>
      <c r="AB156" s="127"/>
      <c r="AC156" s="127"/>
      <c r="AD156" s="127"/>
      <c r="AE156" s="127"/>
      <c r="AF156" s="127"/>
      <c r="AG156" s="127"/>
      <c r="AH156" s="127"/>
      <c r="AI156" s="127"/>
      <c r="AJ156" s="127"/>
      <c r="AK156" s="127"/>
      <c r="AL156" s="127"/>
      <c r="AM156" s="127"/>
      <c r="AN156" s="127"/>
      <c r="AO156" s="127"/>
      <c r="AP156" s="127"/>
      <c r="AQ156" s="127"/>
      <c r="AR156" s="127"/>
      <c r="AS156" s="127"/>
      <c r="AT156" s="127"/>
      <c r="AU156" s="127"/>
      <c r="AV156" s="127"/>
      <c r="AW156" s="127"/>
      <c r="AX156" s="127"/>
      <c r="AY156" s="127"/>
      <c r="AZ156" s="127"/>
      <c r="BA156" s="127"/>
      <c r="BB156" s="127"/>
      <c r="BC156" s="116"/>
    </row>
    <row r="157" spans="1:55" ht="24.95" customHeight="1">
      <c r="A157" s="115"/>
      <c r="B157" s="115"/>
      <c r="C157" s="116"/>
      <c r="D157" s="116"/>
      <c r="E157" s="116"/>
      <c r="F157" s="116"/>
      <c r="G157" s="127"/>
      <c r="H157" s="127"/>
      <c r="I157" s="127"/>
      <c r="J157" s="127"/>
      <c r="K157" s="127"/>
      <c r="L157" s="127"/>
      <c r="M157" s="127"/>
      <c r="N157" s="127"/>
      <c r="O157" s="127"/>
      <c r="P157" s="127"/>
      <c r="Q157" s="127"/>
      <c r="R157" s="127"/>
      <c r="S157" s="127"/>
      <c r="T157" s="127"/>
      <c r="U157" s="127"/>
      <c r="V157" s="127"/>
      <c r="W157" s="127"/>
      <c r="X157" s="127"/>
      <c r="Y157" s="127"/>
      <c r="Z157" s="127"/>
      <c r="AA157" s="127"/>
      <c r="AB157" s="127"/>
      <c r="AC157" s="127"/>
      <c r="AD157" s="127"/>
      <c r="AE157" s="127"/>
      <c r="AF157" s="127"/>
      <c r="AG157" s="127"/>
      <c r="AH157" s="127"/>
      <c r="AI157" s="127"/>
      <c r="AJ157" s="127"/>
      <c r="AK157" s="127"/>
      <c r="AL157" s="127"/>
      <c r="AM157" s="127"/>
      <c r="AN157" s="127"/>
      <c r="AO157" s="127"/>
      <c r="AP157" s="127"/>
      <c r="AQ157" s="127"/>
      <c r="AR157" s="127"/>
      <c r="AS157" s="127"/>
      <c r="AT157" s="127"/>
      <c r="AU157" s="127"/>
      <c r="AV157" s="127"/>
      <c r="AW157" s="127"/>
      <c r="AX157" s="127"/>
      <c r="AY157" s="127"/>
      <c r="AZ157" s="127"/>
      <c r="BA157" s="127"/>
      <c r="BB157" s="127"/>
      <c r="BC157" s="116"/>
    </row>
    <row r="158" spans="1:55" ht="24.95" customHeight="1">
      <c r="A158" s="115"/>
      <c r="B158" s="115"/>
      <c r="C158" s="116"/>
      <c r="D158" s="116"/>
      <c r="E158" s="116"/>
      <c r="F158" s="116"/>
      <c r="G158" s="127"/>
      <c r="H158" s="127"/>
      <c r="I158" s="127"/>
      <c r="J158" s="127"/>
      <c r="K158" s="127"/>
      <c r="L158" s="127"/>
      <c r="M158" s="127"/>
      <c r="N158" s="127"/>
      <c r="O158" s="127"/>
      <c r="P158" s="127"/>
      <c r="Q158" s="127"/>
      <c r="R158" s="127"/>
      <c r="S158" s="127"/>
      <c r="T158" s="127"/>
      <c r="U158" s="127"/>
      <c r="V158" s="127"/>
      <c r="W158" s="127"/>
      <c r="X158" s="127"/>
      <c r="Y158" s="127"/>
      <c r="Z158" s="127"/>
      <c r="AA158" s="127"/>
      <c r="AB158" s="127"/>
      <c r="AC158" s="127"/>
      <c r="AD158" s="127"/>
      <c r="AE158" s="127"/>
      <c r="AF158" s="127"/>
      <c r="AG158" s="127"/>
      <c r="AH158" s="127"/>
      <c r="AI158" s="127"/>
      <c r="AJ158" s="127"/>
      <c r="AK158" s="127"/>
      <c r="AL158" s="127"/>
      <c r="AM158" s="127"/>
      <c r="AN158" s="127"/>
      <c r="AO158" s="127"/>
      <c r="AP158" s="127"/>
      <c r="AQ158" s="127"/>
      <c r="AR158" s="127"/>
      <c r="AS158" s="127"/>
      <c r="AT158" s="127"/>
      <c r="AU158" s="127"/>
      <c r="AV158" s="127"/>
      <c r="AW158" s="127"/>
      <c r="AX158" s="127"/>
      <c r="AY158" s="127"/>
      <c r="AZ158" s="127"/>
      <c r="BA158" s="127"/>
      <c r="BB158" s="127"/>
      <c r="BC158" s="116"/>
    </row>
    <row r="159" spans="1:55" ht="24.95" customHeight="1">
      <c r="A159" s="115"/>
      <c r="B159" s="115"/>
      <c r="C159" s="116"/>
      <c r="D159" s="116"/>
      <c r="E159" s="116"/>
      <c r="F159" s="116"/>
      <c r="G159" s="127"/>
      <c r="H159" s="127"/>
      <c r="I159" s="127"/>
      <c r="J159" s="127"/>
      <c r="K159" s="127"/>
      <c r="L159" s="127"/>
      <c r="M159" s="127"/>
      <c r="N159" s="127"/>
      <c r="O159" s="127"/>
      <c r="P159" s="127"/>
      <c r="Q159" s="127"/>
      <c r="R159" s="127"/>
      <c r="S159" s="127"/>
      <c r="T159" s="127"/>
      <c r="U159" s="127"/>
      <c r="V159" s="127"/>
      <c r="W159" s="127"/>
      <c r="X159" s="127"/>
      <c r="Y159" s="127"/>
      <c r="Z159" s="127"/>
      <c r="AA159" s="127"/>
      <c r="AB159" s="127"/>
      <c r="AC159" s="127"/>
      <c r="AD159" s="127"/>
      <c r="AE159" s="127"/>
      <c r="AF159" s="127"/>
      <c r="AG159" s="127"/>
      <c r="AH159" s="127"/>
      <c r="AI159" s="127"/>
      <c r="AJ159" s="127"/>
      <c r="AK159" s="127"/>
      <c r="AL159" s="127"/>
      <c r="AM159" s="127"/>
      <c r="AN159" s="127"/>
      <c r="AO159" s="127"/>
      <c r="AP159" s="127"/>
      <c r="AQ159" s="127"/>
      <c r="AR159" s="127"/>
      <c r="AS159" s="127"/>
      <c r="AT159" s="127"/>
      <c r="AU159" s="127"/>
      <c r="AV159" s="127"/>
      <c r="AW159" s="127"/>
      <c r="AX159" s="127"/>
      <c r="AY159" s="127"/>
      <c r="AZ159" s="127"/>
      <c r="BA159" s="127"/>
      <c r="BB159" s="127"/>
      <c r="BC159" s="116"/>
    </row>
    <row r="160" spans="1:55" ht="24.95" customHeight="1">
      <c r="A160" s="115"/>
      <c r="B160" s="115"/>
      <c r="C160" s="116"/>
      <c r="D160" s="116"/>
      <c r="E160" s="116"/>
      <c r="F160" s="116"/>
      <c r="G160" s="127"/>
      <c r="H160" s="127"/>
      <c r="I160" s="127"/>
      <c r="J160" s="127"/>
      <c r="K160" s="127"/>
      <c r="L160" s="127"/>
      <c r="M160" s="127"/>
      <c r="N160" s="127"/>
      <c r="O160" s="127"/>
      <c r="P160" s="127"/>
      <c r="Q160" s="127"/>
      <c r="R160" s="127"/>
      <c r="S160" s="127"/>
      <c r="T160" s="127"/>
      <c r="U160" s="127"/>
      <c r="V160" s="127"/>
      <c r="W160" s="127"/>
      <c r="X160" s="127"/>
      <c r="Y160" s="127"/>
      <c r="Z160" s="127"/>
      <c r="AA160" s="127"/>
      <c r="AB160" s="127"/>
      <c r="AC160" s="127"/>
      <c r="AD160" s="127"/>
      <c r="AE160" s="127"/>
      <c r="AF160" s="127"/>
      <c r="AG160" s="127"/>
      <c r="AH160" s="127"/>
      <c r="AI160" s="127"/>
      <c r="AJ160" s="127"/>
      <c r="AK160" s="127"/>
      <c r="AL160" s="127"/>
      <c r="AM160" s="127"/>
      <c r="AN160" s="127"/>
      <c r="AO160" s="127"/>
      <c r="AP160" s="127"/>
      <c r="AQ160" s="127"/>
      <c r="AR160" s="127"/>
      <c r="AS160" s="127"/>
      <c r="AT160" s="127"/>
      <c r="AU160" s="127"/>
      <c r="AV160" s="127"/>
      <c r="AW160" s="127"/>
      <c r="AX160" s="127"/>
      <c r="AY160" s="127"/>
      <c r="AZ160" s="127"/>
      <c r="BA160" s="127"/>
      <c r="BB160" s="127"/>
      <c r="BC160" s="116"/>
    </row>
    <row r="161" spans="1:55" ht="24.95" customHeight="1">
      <c r="A161" s="115"/>
      <c r="B161" s="115"/>
      <c r="C161" s="116"/>
      <c r="D161" s="116"/>
      <c r="E161" s="116"/>
      <c r="F161" s="116"/>
      <c r="G161" s="127"/>
      <c r="H161" s="127"/>
      <c r="I161" s="127"/>
      <c r="J161" s="127"/>
      <c r="K161" s="127"/>
      <c r="L161" s="127"/>
      <c r="M161" s="127"/>
      <c r="N161" s="127"/>
      <c r="O161" s="127"/>
      <c r="P161" s="127"/>
      <c r="Q161" s="127"/>
      <c r="R161" s="127"/>
      <c r="S161" s="127"/>
      <c r="T161" s="127"/>
      <c r="U161" s="127"/>
      <c r="V161" s="127"/>
      <c r="W161" s="127"/>
      <c r="X161" s="127"/>
      <c r="Y161" s="127"/>
      <c r="Z161" s="127"/>
      <c r="AA161" s="127"/>
      <c r="AB161" s="127"/>
      <c r="AC161" s="127"/>
      <c r="AD161" s="127"/>
      <c r="AE161" s="127"/>
      <c r="AF161" s="127"/>
      <c r="AG161" s="127"/>
      <c r="AH161" s="127"/>
      <c r="AI161" s="127"/>
      <c r="AJ161" s="127"/>
      <c r="AK161" s="127"/>
      <c r="AL161" s="127"/>
      <c r="AM161" s="127"/>
      <c r="AN161" s="127"/>
      <c r="AO161" s="127"/>
      <c r="AP161" s="127"/>
      <c r="AQ161" s="127"/>
      <c r="AR161" s="127"/>
      <c r="AS161" s="127"/>
      <c r="AT161" s="127"/>
      <c r="AU161" s="127"/>
      <c r="AV161" s="127"/>
      <c r="AW161" s="127"/>
      <c r="AX161" s="127"/>
      <c r="AY161" s="127"/>
      <c r="AZ161" s="127"/>
      <c r="BA161" s="127"/>
      <c r="BB161" s="127"/>
      <c r="BC161" s="116"/>
    </row>
    <row r="162" spans="1:55" ht="24.95" customHeight="1">
      <c r="A162" s="111" t="s">
        <v>32</v>
      </c>
      <c r="B162" s="112" t="s">
        <v>33</v>
      </c>
      <c r="C162" s="112"/>
      <c r="D162" s="112"/>
      <c r="E162" s="112"/>
      <c r="F162" s="112"/>
      <c r="G162" s="122"/>
      <c r="H162" s="122"/>
      <c r="I162" s="122"/>
      <c r="J162" s="122"/>
      <c r="K162" s="122"/>
      <c r="L162" s="122"/>
      <c r="M162" s="122"/>
      <c r="N162" s="122"/>
      <c r="O162" s="122"/>
      <c r="P162" s="122"/>
      <c r="Q162" s="122"/>
      <c r="R162" s="122"/>
      <c r="S162" s="122"/>
      <c r="T162" s="122"/>
      <c r="U162" s="122"/>
      <c r="V162" s="122"/>
      <c r="W162" s="122"/>
      <c r="X162" s="122"/>
      <c r="Y162" s="122"/>
      <c r="Z162" s="122"/>
      <c r="AA162" s="122"/>
      <c r="AB162" s="122"/>
      <c r="AC162" s="122"/>
      <c r="AD162" s="122"/>
      <c r="AE162" s="122"/>
      <c r="AF162" s="122"/>
      <c r="AG162" s="122"/>
      <c r="AH162" s="122"/>
      <c r="AI162" s="122"/>
      <c r="AJ162" s="122"/>
      <c r="AK162" s="122"/>
      <c r="AL162" s="122"/>
      <c r="AM162" s="122"/>
      <c r="AN162" s="122"/>
      <c r="AO162" s="122"/>
      <c r="AP162" s="122"/>
      <c r="AQ162" s="122"/>
      <c r="AR162" s="122"/>
      <c r="AS162" s="122"/>
      <c r="AT162" s="122"/>
      <c r="AU162" s="122"/>
      <c r="AV162" s="122"/>
      <c r="AW162" s="122"/>
      <c r="AX162" s="122"/>
      <c r="AY162" s="122"/>
      <c r="AZ162" s="122"/>
      <c r="BA162" s="122"/>
      <c r="BB162" s="122"/>
      <c r="BC162" s="112"/>
    </row>
    <row r="163" spans="1:55" ht="24.95" customHeight="1">
      <c r="A163" s="111" t="s">
        <v>34</v>
      </c>
      <c r="B163" s="112" t="s">
        <v>35</v>
      </c>
      <c r="C163" s="112"/>
      <c r="D163" s="112"/>
      <c r="E163" s="112"/>
      <c r="F163" s="112"/>
      <c r="G163" s="122"/>
      <c r="H163" s="122"/>
      <c r="I163" s="122"/>
      <c r="J163" s="122"/>
      <c r="K163" s="122"/>
      <c r="L163" s="122"/>
      <c r="M163" s="122"/>
      <c r="N163" s="122"/>
      <c r="O163" s="122"/>
      <c r="P163" s="122"/>
      <c r="Q163" s="122"/>
      <c r="R163" s="122"/>
      <c r="S163" s="122"/>
      <c r="T163" s="122"/>
      <c r="U163" s="122"/>
      <c r="V163" s="122"/>
      <c r="W163" s="122"/>
      <c r="X163" s="122"/>
      <c r="Y163" s="122"/>
      <c r="Z163" s="122"/>
      <c r="AA163" s="122"/>
      <c r="AB163" s="122"/>
      <c r="AC163" s="122"/>
      <c r="AD163" s="122"/>
      <c r="AE163" s="122"/>
      <c r="AF163" s="122"/>
      <c r="AG163" s="122"/>
      <c r="AH163" s="122"/>
      <c r="AI163" s="122"/>
      <c r="AJ163" s="122"/>
      <c r="AK163" s="122"/>
      <c r="AL163" s="122"/>
      <c r="AM163" s="122"/>
      <c r="AN163" s="122"/>
      <c r="AO163" s="122"/>
      <c r="AP163" s="122"/>
      <c r="AQ163" s="122"/>
      <c r="AR163" s="122"/>
      <c r="AS163" s="122"/>
      <c r="AT163" s="122"/>
      <c r="AU163" s="122"/>
      <c r="AV163" s="122"/>
      <c r="AW163" s="122"/>
      <c r="AX163" s="122"/>
      <c r="AY163" s="122"/>
      <c r="AZ163" s="122"/>
      <c r="BA163" s="122"/>
      <c r="BB163" s="122"/>
      <c r="BC163" s="112"/>
    </row>
    <row r="164" spans="1:55" s="131" customFormat="1" ht="24.95" customHeight="1">
      <c r="A164" s="115" t="s">
        <v>90</v>
      </c>
      <c r="B164" s="116" t="s">
        <v>130</v>
      </c>
      <c r="C164" s="116"/>
      <c r="D164" s="116"/>
      <c r="E164" s="116"/>
      <c r="F164" s="116"/>
      <c r="G164" s="127"/>
      <c r="H164" s="127"/>
      <c r="I164" s="127"/>
      <c r="J164" s="127"/>
      <c r="K164" s="127"/>
      <c r="L164" s="127"/>
      <c r="M164" s="127"/>
      <c r="N164" s="127"/>
      <c r="O164" s="127"/>
      <c r="P164" s="127"/>
      <c r="Q164" s="127"/>
      <c r="R164" s="127"/>
      <c r="S164" s="127"/>
      <c r="T164" s="127"/>
      <c r="U164" s="127"/>
      <c r="V164" s="127"/>
      <c r="W164" s="127"/>
      <c r="X164" s="127"/>
      <c r="Y164" s="127"/>
      <c r="Z164" s="127"/>
      <c r="AA164" s="127"/>
      <c r="AB164" s="127"/>
      <c r="AC164" s="127"/>
      <c r="AD164" s="127"/>
      <c r="AE164" s="127"/>
      <c r="AF164" s="127"/>
      <c r="AG164" s="127"/>
      <c r="AH164" s="127"/>
      <c r="AI164" s="127"/>
      <c r="AJ164" s="127"/>
      <c r="AK164" s="127"/>
      <c r="AL164" s="127"/>
      <c r="AM164" s="127"/>
      <c r="AN164" s="127"/>
      <c r="AO164" s="127"/>
      <c r="AP164" s="127"/>
      <c r="AQ164" s="127"/>
      <c r="AR164" s="127"/>
      <c r="AS164" s="127"/>
      <c r="AT164" s="127"/>
      <c r="AU164" s="127"/>
      <c r="AV164" s="127"/>
      <c r="AW164" s="127"/>
      <c r="AX164" s="127"/>
      <c r="AY164" s="127"/>
      <c r="AZ164" s="127"/>
      <c r="BA164" s="127"/>
      <c r="BB164" s="127"/>
      <c r="BC164" s="116"/>
    </row>
    <row r="165" spans="1:55" ht="24.95" customHeight="1">
      <c r="A165" s="111"/>
      <c r="B165" s="112" t="s">
        <v>5</v>
      </c>
      <c r="C165" s="112"/>
      <c r="D165" s="112"/>
      <c r="E165" s="112"/>
      <c r="F165" s="112"/>
      <c r="G165" s="122"/>
      <c r="H165" s="122"/>
      <c r="I165" s="122"/>
      <c r="J165" s="122"/>
      <c r="K165" s="122"/>
      <c r="L165" s="122"/>
      <c r="M165" s="122"/>
      <c r="N165" s="122"/>
      <c r="O165" s="122"/>
      <c r="P165" s="122"/>
      <c r="Q165" s="122"/>
      <c r="R165" s="122"/>
      <c r="S165" s="122"/>
      <c r="T165" s="122"/>
      <c r="U165" s="122"/>
      <c r="V165" s="122"/>
      <c r="W165" s="122"/>
      <c r="X165" s="122"/>
      <c r="Y165" s="122"/>
      <c r="Z165" s="122"/>
      <c r="AA165" s="122"/>
      <c r="AB165" s="122"/>
      <c r="AC165" s="122"/>
      <c r="AD165" s="122"/>
      <c r="AE165" s="122"/>
      <c r="AF165" s="122"/>
      <c r="AG165" s="122"/>
      <c r="AH165" s="122"/>
      <c r="AI165" s="122"/>
      <c r="AJ165" s="122"/>
      <c r="AK165" s="122"/>
      <c r="AL165" s="122"/>
      <c r="AM165" s="122"/>
      <c r="AN165" s="122"/>
      <c r="AO165" s="122"/>
      <c r="AP165" s="122"/>
      <c r="AQ165" s="122"/>
      <c r="AR165" s="122"/>
      <c r="AS165" s="122"/>
      <c r="AT165" s="122"/>
      <c r="AU165" s="122"/>
      <c r="AV165" s="122"/>
      <c r="AW165" s="122"/>
      <c r="AX165" s="122"/>
      <c r="AY165" s="122"/>
      <c r="AZ165" s="122"/>
      <c r="BA165" s="122"/>
      <c r="BB165" s="122"/>
      <c r="BC165" s="112"/>
    </row>
    <row r="166" spans="1:55" s="131" customFormat="1" ht="24.95" customHeight="1">
      <c r="A166" s="115"/>
      <c r="B166" s="116" t="s">
        <v>116</v>
      </c>
      <c r="C166" s="116"/>
      <c r="D166" s="116"/>
      <c r="E166" s="116"/>
      <c r="F166" s="116"/>
      <c r="G166" s="127"/>
      <c r="H166" s="127"/>
      <c r="I166" s="127"/>
      <c r="J166" s="127"/>
      <c r="K166" s="127"/>
      <c r="L166" s="127"/>
      <c r="M166" s="127"/>
      <c r="N166" s="127"/>
      <c r="O166" s="127"/>
      <c r="P166" s="127"/>
      <c r="Q166" s="127"/>
      <c r="R166" s="127"/>
      <c r="S166" s="127"/>
      <c r="T166" s="127"/>
      <c r="U166" s="127"/>
      <c r="V166" s="127"/>
      <c r="W166" s="127"/>
      <c r="X166" s="127"/>
      <c r="Y166" s="127"/>
      <c r="Z166" s="127"/>
      <c r="AA166" s="127"/>
      <c r="AB166" s="127"/>
      <c r="AC166" s="127"/>
      <c r="AD166" s="127"/>
      <c r="AE166" s="127"/>
      <c r="AF166" s="127"/>
      <c r="AG166" s="127"/>
      <c r="AH166" s="127"/>
      <c r="AI166" s="127"/>
      <c r="AJ166" s="127"/>
      <c r="AK166" s="127"/>
      <c r="AL166" s="127"/>
      <c r="AM166" s="127"/>
      <c r="AN166" s="127"/>
      <c r="AO166" s="127"/>
      <c r="AP166" s="127"/>
      <c r="AQ166" s="127"/>
      <c r="AR166" s="127"/>
      <c r="AS166" s="127"/>
      <c r="AT166" s="127"/>
      <c r="AU166" s="127"/>
      <c r="AV166" s="127"/>
      <c r="AW166" s="127"/>
      <c r="AX166" s="127"/>
      <c r="AY166" s="127"/>
      <c r="AZ166" s="127"/>
      <c r="BA166" s="127"/>
      <c r="BB166" s="127"/>
      <c r="BC166" s="116"/>
    </row>
    <row r="167" spans="1:55" ht="24.95" customHeight="1">
      <c r="A167" s="111" t="s">
        <v>32</v>
      </c>
      <c r="B167" s="112" t="s">
        <v>33</v>
      </c>
      <c r="C167" s="112"/>
      <c r="D167" s="112"/>
      <c r="E167" s="112"/>
      <c r="F167" s="112"/>
      <c r="G167" s="122"/>
      <c r="H167" s="122"/>
      <c r="I167" s="122"/>
      <c r="J167" s="122"/>
      <c r="K167" s="122"/>
      <c r="L167" s="122"/>
      <c r="M167" s="122"/>
      <c r="N167" s="122"/>
      <c r="O167" s="122"/>
      <c r="P167" s="122"/>
      <c r="Q167" s="122"/>
      <c r="R167" s="122"/>
      <c r="S167" s="122"/>
      <c r="T167" s="122"/>
      <c r="U167" s="122"/>
      <c r="V167" s="122"/>
      <c r="W167" s="122"/>
      <c r="X167" s="122"/>
      <c r="Y167" s="122"/>
      <c r="Z167" s="122"/>
      <c r="AA167" s="122"/>
      <c r="AB167" s="122"/>
      <c r="AC167" s="122"/>
      <c r="AD167" s="122"/>
      <c r="AE167" s="122"/>
      <c r="AF167" s="122"/>
      <c r="AG167" s="122"/>
      <c r="AH167" s="122"/>
      <c r="AI167" s="122"/>
      <c r="AJ167" s="122"/>
      <c r="AK167" s="122"/>
      <c r="AL167" s="122"/>
      <c r="AM167" s="122"/>
      <c r="AN167" s="122"/>
      <c r="AO167" s="122"/>
      <c r="AP167" s="122"/>
      <c r="AQ167" s="122"/>
      <c r="AR167" s="122"/>
      <c r="AS167" s="122"/>
      <c r="AT167" s="122"/>
      <c r="AU167" s="122"/>
      <c r="AV167" s="122"/>
      <c r="AW167" s="122"/>
      <c r="AX167" s="122"/>
      <c r="AY167" s="122"/>
      <c r="AZ167" s="122"/>
      <c r="BA167" s="122"/>
      <c r="BB167" s="122"/>
      <c r="BC167" s="112"/>
    </row>
    <row r="168" spans="1:55" ht="24.95" customHeight="1">
      <c r="A168" s="111" t="s">
        <v>34</v>
      </c>
      <c r="B168" s="112" t="s">
        <v>35</v>
      </c>
      <c r="C168" s="112"/>
      <c r="D168" s="112"/>
      <c r="E168" s="112"/>
      <c r="F168" s="112"/>
      <c r="G168" s="122"/>
      <c r="H168" s="122"/>
      <c r="I168" s="122"/>
      <c r="J168" s="122"/>
      <c r="K168" s="122"/>
      <c r="L168" s="122"/>
      <c r="M168" s="122"/>
      <c r="N168" s="122"/>
      <c r="O168" s="122"/>
      <c r="P168" s="122"/>
      <c r="Q168" s="122"/>
      <c r="R168" s="122"/>
      <c r="S168" s="122"/>
      <c r="T168" s="122"/>
      <c r="U168" s="122"/>
      <c r="V168" s="122"/>
      <c r="W168" s="122"/>
      <c r="X168" s="122"/>
      <c r="Y168" s="122"/>
      <c r="Z168" s="122"/>
      <c r="AA168" s="122"/>
      <c r="AB168" s="122"/>
      <c r="AC168" s="122"/>
      <c r="AD168" s="122"/>
      <c r="AE168" s="122"/>
      <c r="AF168" s="122"/>
      <c r="AG168" s="122"/>
      <c r="AH168" s="122"/>
      <c r="AI168" s="122"/>
      <c r="AJ168" s="122"/>
      <c r="AK168" s="122"/>
      <c r="AL168" s="122"/>
      <c r="AM168" s="122"/>
      <c r="AN168" s="122"/>
      <c r="AO168" s="122"/>
      <c r="AP168" s="122"/>
      <c r="AQ168" s="122"/>
      <c r="AR168" s="122"/>
      <c r="AS168" s="122"/>
      <c r="AT168" s="122"/>
      <c r="AU168" s="122"/>
      <c r="AV168" s="122"/>
      <c r="AW168" s="122"/>
      <c r="AX168" s="122"/>
      <c r="AY168" s="122"/>
      <c r="AZ168" s="122"/>
      <c r="BA168" s="122"/>
      <c r="BB168" s="122"/>
      <c r="BC168" s="112"/>
    </row>
    <row r="169" spans="1:55" s="131" customFormat="1" ht="24.95" customHeight="1">
      <c r="A169" s="115"/>
      <c r="B169" s="116" t="s">
        <v>117</v>
      </c>
      <c r="C169" s="116"/>
      <c r="D169" s="116"/>
      <c r="E169" s="116"/>
      <c r="F169" s="116"/>
      <c r="G169" s="127"/>
      <c r="H169" s="127"/>
      <c r="I169" s="127"/>
      <c r="J169" s="127"/>
      <c r="K169" s="127"/>
      <c r="L169" s="127"/>
      <c r="M169" s="127"/>
      <c r="N169" s="127"/>
      <c r="O169" s="127"/>
      <c r="P169" s="127"/>
      <c r="Q169" s="127"/>
      <c r="R169" s="127"/>
      <c r="S169" s="127"/>
      <c r="T169" s="127"/>
      <c r="U169" s="127"/>
      <c r="V169" s="127"/>
      <c r="W169" s="127"/>
      <c r="X169" s="127"/>
      <c r="Y169" s="127"/>
      <c r="Z169" s="127"/>
      <c r="AA169" s="127"/>
      <c r="AB169" s="127"/>
      <c r="AC169" s="127"/>
      <c r="AD169" s="127"/>
      <c r="AE169" s="127"/>
      <c r="AF169" s="127"/>
      <c r="AG169" s="127"/>
      <c r="AH169" s="127"/>
      <c r="AI169" s="127"/>
      <c r="AJ169" s="127"/>
      <c r="AK169" s="127"/>
      <c r="AL169" s="127"/>
      <c r="AM169" s="127"/>
      <c r="AN169" s="127"/>
      <c r="AO169" s="127"/>
      <c r="AP169" s="127"/>
      <c r="AQ169" s="127"/>
      <c r="AR169" s="127"/>
      <c r="AS169" s="127"/>
      <c r="AT169" s="127"/>
      <c r="AU169" s="127"/>
      <c r="AV169" s="127"/>
      <c r="AW169" s="127"/>
      <c r="AX169" s="127"/>
      <c r="AY169" s="127"/>
      <c r="AZ169" s="127"/>
      <c r="BA169" s="127"/>
      <c r="BB169" s="127"/>
      <c r="BC169" s="116"/>
    </row>
    <row r="170" spans="1:55" ht="24.95" customHeight="1">
      <c r="A170" s="111" t="s">
        <v>32</v>
      </c>
      <c r="B170" s="112" t="s">
        <v>33</v>
      </c>
      <c r="C170" s="112"/>
      <c r="D170" s="112"/>
      <c r="E170" s="112"/>
      <c r="F170" s="112"/>
      <c r="G170" s="122"/>
      <c r="H170" s="122"/>
      <c r="I170" s="122"/>
      <c r="J170" s="122"/>
      <c r="K170" s="122"/>
      <c r="L170" s="122"/>
      <c r="M170" s="122"/>
      <c r="N170" s="122"/>
      <c r="O170" s="122"/>
      <c r="P170" s="122"/>
      <c r="Q170" s="122"/>
      <c r="R170" s="122"/>
      <c r="S170" s="122"/>
      <c r="T170" s="122"/>
      <c r="U170" s="122"/>
      <c r="V170" s="122"/>
      <c r="W170" s="122"/>
      <c r="X170" s="122"/>
      <c r="Y170" s="122"/>
      <c r="Z170" s="122"/>
      <c r="AA170" s="122"/>
      <c r="AB170" s="122"/>
      <c r="AC170" s="122"/>
      <c r="AD170" s="122"/>
      <c r="AE170" s="122"/>
      <c r="AF170" s="122"/>
      <c r="AG170" s="122"/>
      <c r="AH170" s="122"/>
      <c r="AI170" s="122"/>
      <c r="AJ170" s="122"/>
      <c r="AK170" s="122"/>
      <c r="AL170" s="122"/>
      <c r="AM170" s="122"/>
      <c r="AN170" s="122"/>
      <c r="AO170" s="122"/>
      <c r="AP170" s="122"/>
      <c r="AQ170" s="122"/>
      <c r="AR170" s="122"/>
      <c r="AS170" s="122"/>
      <c r="AT170" s="122"/>
      <c r="AU170" s="122"/>
      <c r="AV170" s="122"/>
      <c r="AW170" s="122"/>
      <c r="AX170" s="122"/>
      <c r="AY170" s="122"/>
      <c r="AZ170" s="122"/>
      <c r="BA170" s="122"/>
      <c r="BB170" s="122"/>
      <c r="BC170" s="112"/>
    </row>
    <row r="171" spans="1:55" ht="24.95" customHeight="1">
      <c r="A171" s="111" t="s">
        <v>34</v>
      </c>
      <c r="B171" s="112" t="s">
        <v>35</v>
      </c>
      <c r="C171" s="112"/>
      <c r="D171" s="112"/>
      <c r="E171" s="112"/>
      <c r="F171" s="112"/>
      <c r="G171" s="122"/>
      <c r="H171" s="122"/>
      <c r="I171" s="122"/>
      <c r="J171" s="122"/>
      <c r="K171" s="122"/>
      <c r="L171" s="122"/>
      <c r="M171" s="122"/>
      <c r="N171" s="122"/>
      <c r="O171" s="122"/>
      <c r="P171" s="122"/>
      <c r="Q171" s="122"/>
      <c r="R171" s="122"/>
      <c r="S171" s="122"/>
      <c r="T171" s="122"/>
      <c r="U171" s="122"/>
      <c r="V171" s="122"/>
      <c r="W171" s="122"/>
      <c r="X171" s="122"/>
      <c r="Y171" s="122"/>
      <c r="Z171" s="122"/>
      <c r="AA171" s="122"/>
      <c r="AB171" s="122"/>
      <c r="AC171" s="122"/>
      <c r="AD171" s="122"/>
      <c r="AE171" s="122"/>
      <c r="AF171" s="122"/>
      <c r="AG171" s="122"/>
      <c r="AH171" s="122"/>
      <c r="AI171" s="122"/>
      <c r="AJ171" s="122"/>
      <c r="AK171" s="122"/>
      <c r="AL171" s="122"/>
      <c r="AM171" s="122"/>
      <c r="AN171" s="122"/>
      <c r="AO171" s="122"/>
      <c r="AP171" s="122"/>
      <c r="AQ171" s="122"/>
      <c r="AR171" s="122"/>
      <c r="AS171" s="122"/>
      <c r="AT171" s="122"/>
      <c r="AU171" s="122"/>
      <c r="AV171" s="122"/>
      <c r="AW171" s="122"/>
      <c r="AX171" s="122"/>
      <c r="AY171" s="122"/>
      <c r="AZ171" s="122"/>
      <c r="BA171" s="122"/>
      <c r="BB171" s="122"/>
      <c r="BC171" s="112"/>
    </row>
    <row r="172" spans="1:55" s="131" customFormat="1" ht="24.95" customHeight="1">
      <c r="A172" s="115" t="s">
        <v>36</v>
      </c>
      <c r="B172" s="116" t="s">
        <v>118</v>
      </c>
      <c r="C172" s="116"/>
      <c r="D172" s="116"/>
      <c r="E172" s="116"/>
      <c r="F172" s="116"/>
      <c r="G172" s="127"/>
      <c r="H172" s="127"/>
      <c r="I172" s="127"/>
      <c r="J172" s="127"/>
      <c r="K172" s="127"/>
      <c r="L172" s="127"/>
      <c r="M172" s="127"/>
      <c r="N172" s="127"/>
      <c r="O172" s="127"/>
      <c r="P172" s="127"/>
      <c r="Q172" s="127"/>
      <c r="R172" s="127"/>
      <c r="S172" s="127"/>
      <c r="T172" s="127"/>
      <c r="U172" s="127"/>
      <c r="V172" s="127"/>
      <c r="W172" s="127"/>
      <c r="X172" s="127"/>
      <c r="Y172" s="127"/>
      <c r="Z172" s="127"/>
      <c r="AA172" s="127"/>
      <c r="AB172" s="127"/>
      <c r="AC172" s="127"/>
      <c r="AD172" s="127"/>
      <c r="AE172" s="127"/>
      <c r="AF172" s="127"/>
      <c r="AG172" s="127"/>
      <c r="AH172" s="127"/>
      <c r="AI172" s="127"/>
      <c r="AJ172" s="127"/>
      <c r="AK172" s="127"/>
      <c r="AL172" s="127"/>
      <c r="AM172" s="127"/>
      <c r="AN172" s="127"/>
      <c r="AO172" s="127"/>
      <c r="AP172" s="127"/>
      <c r="AQ172" s="127"/>
      <c r="AR172" s="127"/>
      <c r="AS172" s="127"/>
      <c r="AT172" s="127"/>
      <c r="AU172" s="127"/>
      <c r="AV172" s="127"/>
      <c r="AW172" s="127"/>
      <c r="AX172" s="127"/>
      <c r="AY172" s="127"/>
      <c r="AZ172" s="127"/>
      <c r="BA172" s="127"/>
      <c r="BB172" s="127"/>
      <c r="BC172" s="116"/>
    </row>
    <row r="173" spans="1:55" s="131" customFormat="1" ht="24.95" customHeight="1">
      <c r="A173" s="115" t="s">
        <v>87</v>
      </c>
      <c r="B173" s="116" t="s">
        <v>129</v>
      </c>
      <c r="C173" s="116"/>
      <c r="D173" s="116"/>
      <c r="E173" s="116"/>
      <c r="F173" s="116"/>
      <c r="G173" s="127"/>
      <c r="H173" s="127"/>
      <c r="I173" s="127"/>
      <c r="J173" s="127"/>
      <c r="K173" s="127"/>
      <c r="L173" s="127"/>
      <c r="M173" s="127"/>
      <c r="N173" s="127"/>
      <c r="O173" s="127"/>
      <c r="P173" s="127"/>
      <c r="Q173" s="127"/>
      <c r="R173" s="127"/>
      <c r="S173" s="127"/>
      <c r="T173" s="127"/>
      <c r="U173" s="127"/>
      <c r="V173" s="127"/>
      <c r="W173" s="127"/>
      <c r="X173" s="127"/>
      <c r="Y173" s="127"/>
      <c r="Z173" s="127"/>
      <c r="AA173" s="127"/>
      <c r="AB173" s="127"/>
      <c r="AC173" s="127"/>
      <c r="AD173" s="127"/>
      <c r="AE173" s="127"/>
      <c r="AF173" s="127"/>
      <c r="AG173" s="127"/>
      <c r="AH173" s="127"/>
      <c r="AI173" s="127"/>
      <c r="AJ173" s="127"/>
      <c r="AK173" s="127"/>
      <c r="AL173" s="127"/>
      <c r="AM173" s="127"/>
      <c r="AN173" s="127"/>
      <c r="AO173" s="127"/>
      <c r="AP173" s="127"/>
      <c r="AQ173" s="127"/>
      <c r="AR173" s="127"/>
      <c r="AS173" s="127"/>
      <c r="AT173" s="127"/>
      <c r="AU173" s="127"/>
      <c r="AV173" s="127"/>
      <c r="AW173" s="127"/>
      <c r="AX173" s="127"/>
      <c r="AY173" s="127"/>
      <c r="AZ173" s="127"/>
      <c r="BA173" s="127"/>
      <c r="BB173" s="127"/>
      <c r="BC173" s="116"/>
    </row>
    <row r="174" spans="1:55" ht="24.95" customHeight="1">
      <c r="A174" s="111" t="s">
        <v>32</v>
      </c>
      <c r="B174" s="112" t="s">
        <v>33</v>
      </c>
      <c r="C174" s="112"/>
      <c r="D174" s="112"/>
      <c r="E174" s="112"/>
      <c r="F174" s="112"/>
      <c r="G174" s="122"/>
      <c r="H174" s="122"/>
      <c r="I174" s="122"/>
      <c r="J174" s="122"/>
      <c r="K174" s="122"/>
      <c r="L174" s="122"/>
      <c r="M174" s="122"/>
      <c r="N174" s="122"/>
      <c r="O174" s="122"/>
      <c r="P174" s="122"/>
      <c r="Q174" s="122"/>
      <c r="R174" s="122"/>
      <c r="S174" s="122"/>
      <c r="T174" s="122"/>
      <c r="U174" s="122"/>
      <c r="V174" s="122"/>
      <c r="W174" s="122"/>
      <c r="X174" s="122"/>
      <c r="Y174" s="122"/>
      <c r="Z174" s="122"/>
      <c r="AA174" s="122"/>
      <c r="AB174" s="122"/>
      <c r="AC174" s="122"/>
      <c r="AD174" s="122"/>
      <c r="AE174" s="122"/>
      <c r="AF174" s="122"/>
      <c r="AG174" s="122"/>
      <c r="AH174" s="122"/>
      <c r="AI174" s="122"/>
      <c r="AJ174" s="122"/>
      <c r="AK174" s="122"/>
      <c r="AL174" s="122"/>
      <c r="AM174" s="122"/>
      <c r="AN174" s="122"/>
      <c r="AO174" s="122"/>
      <c r="AP174" s="122"/>
      <c r="AQ174" s="122"/>
      <c r="AR174" s="122"/>
      <c r="AS174" s="122"/>
      <c r="AT174" s="122"/>
      <c r="AU174" s="122"/>
      <c r="AV174" s="122"/>
      <c r="AW174" s="122"/>
      <c r="AX174" s="122"/>
      <c r="AY174" s="122"/>
      <c r="AZ174" s="122"/>
      <c r="BA174" s="122"/>
      <c r="BB174" s="122"/>
      <c r="BC174" s="112"/>
    </row>
    <row r="175" spans="1:55" ht="24.95" customHeight="1">
      <c r="A175" s="111" t="s">
        <v>34</v>
      </c>
      <c r="B175" s="112" t="s">
        <v>35</v>
      </c>
      <c r="C175" s="112"/>
      <c r="D175" s="112"/>
      <c r="E175" s="112"/>
      <c r="F175" s="112"/>
      <c r="G175" s="122"/>
      <c r="H175" s="122"/>
      <c r="I175" s="122"/>
      <c r="J175" s="122"/>
      <c r="K175" s="122"/>
      <c r="L175" s="122"/>
      <c r="M175" s="122"/>
      <c r="N175" s="122"/>
      <c r="O175" s="122"/>
      <c r="P175" s="122"/>
      <c r="Q175" s="122"/>
      <c r="R175" s="122"/>
      <c r="S175" s="122"/>
      <c r="T175" s="122"/>
      <c r="U175" s="122"/>
      <c r="V175" s="122"/>
      <c r="W175" s="122"/>
      <c r="X175" s="122"/>
      <c r="Y175" s="122"/>
      <c r="Z175" s="122"/>
      <c r="AA175" s="122"/>
      <c r="AB175" s="122"/>
      <c r="AC175" s="122"/>
      <c r="AD175" s="122"/>
      <c r="AE175" s="122"/>
      <c r="AF175" s="122"/>
      <c r="AG175" s="122"/>
      <c r="AH175" s="122"/>
      <c r="AI175" s="122"/>
      <c r="AJ175" s="122"/>
      <c r="AK175" s="122"/>
      <c r="AL175" s="122"/>
      <c r="AM175" s="122"/>
      <c r="AN175" s="122"/>
      <c r="AO175" s="122"/>
      <c r="AP175" s="122"/>
      <c r="AQ175" s="122"/>
      <c r="AR175" s="122"/>
      <c r="AS175" s="122"/>
      <c r="AT175" s="122"/>
      <c r="AU175" s="122"/>
      <c r="AV175" s="122"/>
      <c r="AW175" s="122"/>
      <c r="AX175" s="122"/>
      <c r="AY175" s="122"/>
      <c r="AZ175" s="122"/>
      <c r="BA175" s="122"/>
      <c r="BB175" s="122"/>
      <c r="BC175" s="112"/>
    </row>
    <row r="176" spans="1:55" s="131" customFormat="1" ht="24.95" customHeight="1">
      <c r="A176" s="115" t="s">
        <v>89</v>
      </c>
      <c r="B176" s="116" t="s">
        <v>130</v>
      </c>
      <c r="C176" s="116"/>
      <c r="D176" s="116"/>
      <c r="E176" s="116"/>
      <c r="F176" s="116"/>
      <c r="G176" s="127"/>
      <c r="H176" s="127"/>
      <c r="I176" s="127"/>
      <c r="J176" s="127"/>
      <c r="K176" s="127"/>
      <c r="L176" s="127"/>
      <c r="M176" s="127"/>
      <c r="N176" s="127"/>
      <c r="O176" s="127"/>
      <c r="P176" s="127"/>
      <c r="Q176" s="127"/>
      <c r="R176" s="127"/>
      <c r="S176" s="127"/>
      <c r="T176" s="127"/>
      <c r="U176" s="127"/>
      <c r="V176" s="127"/>
      <c r="W176" s="127"/>
      <c r="X176" s="127"/>
      <c r="Y176" s="127"/>
      <c r="Z176" s="127"/>
      <c r="AA176" s="127"/>
      <c r="AB176" s="127"/>
      <c r="AC176" s="127"/>
      <c r="AD176" s="127"/>
      <c r="AE176" s="127"/>
      <c r="AF176" s="127"/>
      <c r="AG176" s="127"/>
      <c r="AH176" s="127"/>
      <c r="AI176" s="127"/>
      <c r="AJ176" s="127"/>
      <c r="AK176" s="127"/>
      <c r="AL176" s="127"/>
      <c r="AM176" s="127"/>
      <c r="AN176" s="127"/>
      <c r="AO176" s="127"/>
      <c r="AP176" s="127"/>
      <c r="AQ176" s="127"/>
      <c r="AR176" s="127"/>
      <c r="AS176" s="127"/>
      <c r="AT176" s="127"/>
      <c r="AU176" s="127"/>
      <c r="AV176" s="127"/>
      <c r="AW176" s="127"/>
      <c r="AX176" s="127"/>
      <c r="AY176" s="127"/>
      <c r="AZ176" s="127"/>
      <c r="BA176" s="127"/>
      <c r="BB176" s="127"/>
      <c r="BC176" s="116"/>
    </row>
    <row r="177" spans="1:55" ht="24.95" customHeight="1">
      <c r="A177" s="111" t="s">
        <v>32</v>
      </c>
      <c r="B177" s="112" t="s">
        <v>33</v>
      </c>
      <c r="C177" s="112"/>
      <c r="D177" s="112"/>
      <c r="E177" s="112"/>
      <c r="F177" s="112"/>
      <c r="G177" s="122"/>
      <c r="H177" s="122"/>
      <c r="I177" s="122"/>
      <c r="J177" s="122"/>
      <c r="K177" s="122"/>
      <c r="L177" s="122"/>
      <c r="M177" s="122"/>
      <c r="N177" s="122"/>
      <c r="O177" s="122"/>
      <c r="P177" s="122"/>
      <c r="Q177" s="122"/>
      <c r="R177" s="122"/>
      <c r="S177" s="122"/>
      <c r="T177" s="122"/>
      <c r="U177" s="122"/>
      <c r="V177" s="122"/>
      <c r="W177" s="122"/>
      <c r="X177" s="122"/>
      <c r="Y177" s="122"/>
      <c r="Z177" s="122"/>
      <c r="AA177" s="122"/>
      <c r="AB177" s="122"/>
      <c r="AC177" s="122"/>
      <c r="AD177" s="122"/>
      <c r="AE177" s="122"/>
      <c r="AF177" s="122"/>
      <c r="AG177" s="122"/>
      <c r="AH177" s="122"/>
      <c r="AI177" s="122"/>
      <c r="AJ177" s="122"/>
      <c r="AK177" s="122"/>
      <c r="AL177" s="122"/>
      <c r="AM177" s="122"/>
      <c r="AN177" s="122"/>
      <c r="AO177" s="122"/>
      <c r="AP177" s="122"/>
      <c r="AQ177" s="122"/>
      <c r="AR177" s="122"/>
      <c r="AS177" s="122"/>
      <c r="AT177" s="122"/>
      <c r="AU177" s="122"/>
      <c r="AV177" s="122"/>
      <c r="AW177" s="122"/>
      <c r="AX177" s="122"/>
      <c r="AY177" s="122"/>
      <c r="AZ177" s="122"/>
      <c r="BA177" s="122"/>
      <c r="BB177" s="122"/>
      <c r="BC177" s="112"/>
    </row>
    <row r="178" spans="1:55" ht="24.95" customHeight="1">
      <c r="A178" s="111" t="s">
        <v>34</v>
      </c>
      <c r="B178" s="112" t="s">
        <v>35</v>
      </c>
      <c r="C178" s="112"/>
      <c r="D178" s="112"/>
      <c r="E178" s="112"/>
      <c r="F178" s="112"/>
      <c r="G178" s="122"/>
      <c r="H178" s="122"/>
      <c r="I178" s="122"/>
      <c r="J178" s="122"/>
      <c r="K178" s="122"/>
      <c r="L178" s="122"/>
      <c r="M178" s="122"/>
      <c r="N178" s="122"/>
      <c r="O178" s="122"/>
      <c r="P178" s="122"/>
      <c r="Q178" s="122"/>
      <c r="R178" s="122"/>
      <c r="S178" s="122"/>
      <c r="T178" s="122"/>
      <c r="U178" s="122"/>
      <c r="V178" s="122"/>
      <c r="W178" s="122"/>
      <c r="X178" s="122"/>
      <c r="Y178" s="122"/>
      <c r="Z178" s="122"/>
      <c r="AA178" s="122"/>
      <c r="AB178" s="122"/>
      <c r="AC178" s="122"/>
      <c r="AD178" s="122"/>
      <c r="AE178" s="122"/>
      <c r="AF178" s="122"/>
      <c r="AG178" s="122"/>
      <c r="AH178" s="122"/>
      <c r="AI178" s="122"/>
      <c r="AJ178" s="122"/>
      <c r="AK178" s="122"/>
      <c r="AL178" s="122"/>
      <c r="AM178" s="122"/>
      <c r="AN178" s="122"/>
      <c r="AO178" s="122"/>
      <c r="AP178" s="122"/>
      <c r="AQ178" s="122"/>
      <c r="AR178" s="122"/>
      <c r="AS178" s="122"/>
      <c r="AT178" s="122"/>
      <c r="AU178" s="122"/>
      <c r="AV178" s="122"/>
      <c r="AW178" s="122"/>
      <c r="AX178" s="122"/>
      <c r="AY178" s="122"/>
      <c r="AZ178" s="122"/>
      <c r="BA178" s="122"/>
      <c r="BB178" s="122"/>
      <c r="BC178" s="112"/>
    </row>
    <row r="179" spans="1:55" ht="24.95" customHeight="1">
      <c r="A179" s="113" t="s">
        <v>21</v>
      </c>
      <c r="B179" s="114" t="s">
        <v>119</v>
      </c>
      <c r="C179" s="114"/>
      <c r="D179" s="114"/>
      <c r="E179" s="114"/>
      <c r="F179" s="114"/>
      <c r="G179" s="132"/>
      <c r="H179" s="132"/>
      <c r="I179" s="132"/>
      <c r="J179" s="132"/>
      <c r="K179" s="132"/>
      <c r="L179" s="132"/>
      <c r="M179" s="132"/>
      <c r="N179" s="132"/>
      <c r="O179" s="132"/>
      <c r="P179" s="132"/>
      <c r="Q179" s="132"/>
      <c r="R179" s="132"/>
      <c r="S179" s="132"/>
      <c r="T179" s="132"/>
      <c r="U179" s="132"/>
      <c r="V179" s="132"/>
      <c r="W179" s="132"/>
      <c r="X179" s="132"/>
      <c r="Y179" s="132"/>
      <c r="Z179" s="132"/>
      <c r="AA179" s="132"/>
      <c r="AB179" s="132"/>
      <c r="AC179" s="132"/>
      <c r="AD179" s="132"/>
      <c r="AE179" s="132"/>
      <c r="AF179" s="132"/>
      <c r="AG179" s="132"/>
      <c r="AH179" s="132"/>
      <c r="AI179" s="132"/>
      <c r="AJ179" s="132"/>
      <c r="AK179" s="132"/>
      <c r="AL179" s="132"/>
      <c r="AM179" s="132"/>
      <c r="AN179" s="132"/>
      <c r="AO179" s="132"/>
      <c r="AP179" s="132"/>
      <c r="AQ179" s="132"/>
      <c r="AR179" s="132"/>
      <c r="AS179" s="132"/>
      <c r="AT179" s="132"/>
      <c r="AU179" s="132"/>
      <c r="AV179" s="132"/>
      <c r="AW179" s="132"/>
      <c r="AX179" s="132"/>
      <c r="AY179" s="132"/>
      <c r="AZ179" s="132"/>
      <c r="BA179" s="132"/>
      <c r="BB179" s="132"/>
      <c r="BC179" s="114"/>
    </row>
    <row r="180" spans="1:55" ht="24.95" customHeight="1">
      <c r="A180" s="111"/>
      <c r="B180" s="112" t="s">
        <v>120</v>
      </c>
      <c r="C180" s="112"/>
      <c r="D180" s="112"/>
      <c r="E180" s="112"/>
      <c r="F180" s="112"/>
      <c r="G180" s="122"/>
      <c r="H180" s="122"/>
      <c r="I180" s="122"/>
      <c r="J180" s="122"/>
      <c r="K180" s="122"/>
      <c r="L180" s="122"/>
      <c r="M180" s="122"/>
      <c r="N180" s="122"/>
      <c r="O180" s="122"/>
      <c r="P180" s="122"/>
      <c r="Q180" s="122"/>
      <c r="R180" s="122"/>
      <c r="S180" s="122"/>
      <c r="T180" s="122"/>
      <c r="U180" s="122"/>
      <c r="V180" s="122"/>
      <c r="W180" s="122"/>
      <c r="X180" s="122"/>
      <c r="Y180" s="122"/>
      <c r="Z180" s="122"/>
      <c r="AA180" s="122"/>
      <c r="AB180" s="122"/>
      <c r="AC180" s="122"/>
      <c r="AD180" s="122"/>
      <c r="AE180" s="122"/>
      <c r="AF180" s="122"/>
      <c r="AG180" s="122"/>
      <c r="AH180" s="122"/>
      <c r="AI180" s="122"/>
      <c r="AJ180" s="122"/>
      <c r="AK180" s="122"/>
      <c r="AL180" s="122"/>
      <c r="AM180" s="122"/>
      <c r="AN180" s="122"/>
      <c r="AO180" s="122"/>
      <c r="AP180" s="122"/>
      <c r="AQ180" s="122"/>
      <c r="AR180" s="122"/>
      <c r="AS180" s="122"/>
      <c r="AT180" s="122"/>
      <c r="AU180" s="122"/>
      <c r="AV180" s="122"/>
      <c r="AW180" s="122"/>
      <c r="AX180" s="122"/>
      <c r="AY180" s="122"/>
      <c r="AZ180" s="122"/>
      <c r="BA180" s="122"/>
      <c r="BB180" s="122"/>
      <c r="BC180" s="112"/>
    </row>
    <row r="181" spans="1:55" ht="24.95" customHeight="1">
      <c r="A181" s="113" t="s">
        <v>34</v>
      </c>
      <c r="B181" s="114" t="s">
        <v>134</v>
      </c>
      <c r="C181" s="114"/>
      <c r="D181" s="114"/>
      <c r="E181" s="114"/>
      <c r="F181" s="114"/>
      <c r="G181" s="132"/>
      <c r="H181" s="132"/>
      <c r="I181" s="132"/>
      <c r="J181" s="132"/>
      <c r="K181" s="132"/>
      <c r="L181" s="132"/>
      <c r="M181" s="132"/>
      <c r="N181" s="132"/>
      <c r="O181" s="132"/>
      <c r="P181" s="132"/>
      <c r="Q181" s="132"/>
      <c r="R181" s="132"/>
      <c r="S181" s="132"/>
      <c r="T181" s="132"/>
      <c r="U181" s="132"/>
      <c r="V181" s="132"/>
      <c r="W181" s="132"/>
      <c r="X181" s="132"/>
      <c r="Y181" s="132"/>
      <c r="Z181" s="132"/>
      <c r="AA181" s="132"/>
      <c r="AB181" s="132"/>
      <c r="AC181" s="132"/>
      <c r="AD181" s="132"/>
      <c r="AE181" s="132"/>
      <c r="AF181" s="132"/>
      <c r="AG181" s="132"/>
      <c r="AH181" s="132"/>
      <c r="AI181" s="132"/>
      <c r="AJ181" s="132"/>
      <c r="AK181" s="132"/>
      <c r="AL181" s="132"/>
      <c r="AM181" s="132"/>
      <c r="AN181" s="132"/>
      <c r="AO181" s="132"/>
      <c r="AP181" s="132"/>
      <c r="AQ181" s="132"/>
      <c r="AR181" s="132"/>
      <c r="AS181" s="132"/>
      <c r="AT181" s="132"/>
      <c r="AU181" s="132"/>
      <c r="AV181" s="132"/>
      <c r="AW181" s="132"/>
      <c r="AX181" s="132"/>
      <c r="AY181" s="132"/>
      <c r="AZ181" s="132"/>
      <c r="BA181" s="132"/>
      <c r="BB181" s="132"/>
      <c r="BC181" s="114"/>
    </row>
    <row r="182" spans="1:55" ht="24.95" customHeight="1">
      <c r="A182" s="133" t="s">
        <v>34</v>
      </c>
      <c r="B182" s="134" t="s">
        <v>34</v>
      </c>
      <c r="C182" s="135"/>
      <c r="D182" s="135"/>
      <c r="E182" s="135"/>
      <c r="F182" s="135"/>
      <c r="G182" s="122"/>
      <c r="H182" s="122"/>
      <c r="I182" s="122"/>
      <c r="J182" s="122"/>
      <c r="K182" s="122"/>
      <c r="L182" s="122"/>
      <c r="M182" s="122"/>
      <c r="N182" s="122"/>
      <c r="O182" s="122"/>
      <c r="P182" s="122"/>
      <c r="Q182" s="122"/>
      <c r="R182" s="122"/>
      <c r="S182" s="122"/>
      <c r="T182" s="122"/>
      <c r="U182" s="122"/>
      <c r="V182" s="122"/>
      <c r="W182" s="122"/>
      <c r="X182" s="122"/>
      <c r="Y182" s="122"/>
      <c r="Z182" s="122"/>
      <c r="AA182" s="122"/>
      <c r="AB182" s="122"/>
      <c r="AC182" s="122"/>
      <c r="AD182" s="122"/>
      <c r="AE182" s="122"/>
      <c r="AF182" s="122"/>
      <c r="AG182" s="122"/>
      <c r="AH182" s="122"/>
      <c r="AI182" s="122"/>
      <c r="AJ182" s="122"/>
      <c r="AK182" s="122"/>
      <c r="AL182" s="122"/>
      <c r="AM182" s="122"/>
      <c r="AN182" s="122"/>
      <c r="AO182" s="122"/>
      <c r="AP182" s="122"/>
      <c r="AQ182" s="122"/>
      <c r="AR182" s="122"/>
      <c r="AS182" s="122"/>
      <c r="AT182" s="122"/>
      <c r="AU182" s="122"/>
      <c r="AV182" s="122"/>
      <c r="AW182" s="122"/>
      <c r="AX182" s="122"/>
      <c r="AY182" s="122"/>
      <c r="AZ182" s="122"/>
      <c r="BA182" s="122"/>
      <c r="BB182" s="122"/>
      <c r="BC182" s="135"/>
    </row>
    <row r="183" spans="1:55" ht="24.95" customHeight="1">
      <c r="A183" s="135"/>
      <c r="B183" s="135"/>
      <c r="C183" s="135"/>
      <c r="D183" s="135"/>
      <c r="E183" s="135"/>
      <c r="F183" s="135"/>
      <c r="G183" s="122"/>
      <c r="H183" s="122"/>
      <c r="I183" s="122"/>
      <c r="J183" s="122"/>
      <c r="K183" s="122"/>
      <c r="L183" s="122"/>
      <c r="M183" s="122"/>
      <c r="N183" s="122"/>
      <c r="O183" s="122"/>
      <c r="P183" s="122"/>
      <c r="Q183" s="122"/>
      <c r="R183" s="122"/>
      <c r="S183" s="122"/>
      <c r="T183" s="122"/>
      <c r="U183" s="122"/>
      <c r="V183" s="122"/>
      <c r="W183" s="122"/>
      <c r="X183" s="122"/>
      <c r="Y183" s="122"/>
      <c r="Z183" s="122"/>
      <c r="AA183" s="122"/>
      <c r="AB183" s="122"/>
      <c r="AC183" s="122"/>
      <c r="AD183" s="122"/>
      <c r="AE183" s="122"/>
      <c r="AF183" s="122"/>
      <c r="AG183" s="122"/>
      <c r="AH183" s="122"/>
      <c r="AI183" s="122"/>
      <c r="AJ183" s="122"/>
      <c r="AK183" s="122"/>
      <c r="AL183" s="122"/>
      <c r="AM183" s="122"/>
      <c r="AN183" s="122"/>
      <c r="AO183" s="122"/>
      <c r="AP183" s="122"/>
      <c r="AQ183" s="122"/>
      <c r="AR183" s="122"/>
      <c r="AS183" s="122"/>
      <c r="AT183" s="122"/>
      <c r="AU183" s="122"/>
      <c r="AV183" s="122"/>
      <c r="AW183" s="122"/>
      <c r="AX183" s="122"/>
      <c r="AY183" s="122"/>
      <c r="AZ183" s="122"/>
      <c r="BA183" s="122"/>
      <c r="BB183" s="122"/>
      <c r="BC183" s="135"/>
    </row>
  </sheetData>
  <mergeCells count="79">
    <mergeCell ref="AY7:AY11"/>
    <mergeCell ref="AZ7:BB7"/>
    <mergeCell ref="AZ8:AZ11"/>
    <mergeCell ref="BA8:BB8"/>
    <mergeCell ref="BA9:BA11"/>
    <mergeCell ref="O6:AX6"/>
    <mergeCell ref="F7:F11"/>
    <mergeCell ref="G7:H7"/>
    <mergeCell ref="G8:G11"/>
    <mergeCell ref="H8:H11"/>
    <mergeCell ref="I7:I11"/>
    <mergeCell ref="J7:J11"/>
    <mergeCell ref="L7:N7"/>
    <mergeCell ref="K7:K11"/>
    <mergeCell ref="L8:L11"/>
    <mergeCell ref="M8:N8"/>
    <mergeCell ref="M9:M11"/>
    <mergeCell ref="N9:N11"/>
    <mergeCell ref="AO7:AX7"/>
    <mergeCell ref="AO8:AR8"/>
    <mergeCell ref="AS8:AX8"/>
    <mergeCell ref="AS9:AS11"/>
    <mergeCell ref="AT9:AT11"/>
    <mergeCell ref="AU9:AX9"/>
    <mergeCell ref="AP10:AP11"/>
    <mergeCell ref="AQ10:AR10"/>
    <mergeCell ref="AU10:AV10"/>
    <mergeCell ref="AW10:AX10"/>
    <mergeCell ref="V10:V11"/>
    <mergeCell ref="W10:X10"/>
    <mergeCell ref="Y9:Y11"/>
    <mergeCell ref="AO9:AO11"/>
    <mergeCell ref="AP9:AR9"/>
    <mergeCell ref="AE9:AE11"/>
    <mergeCell ref="AF9:AH9"/>
    <mergeCell ref="AI9:AI11"/>
    <mergeCell ref="AJ9:AJ11"/>
    <mergeCell ref="AK9:AN9"/>
    <mergeCell ref="AF10:AF11"/>
    <mergeCell ref="AG10:AH10"/>
    <mergeCell ref="AK10:AL10"/>
    <mergeCell ref="AM10:AN10"/>
    <mergeCell ref="S8:T8"/>
    <mergeCell ref="AE7:AN7"/>
    <mergeCell ref="AE8:AH8"/>
    <mergeCell ref="AI8:AN8"/>
    <mergeCell ref="U8:X8"/>
    <mergeCell ref="P10:P11"/>
    <mergeCell ref="Y8:AD8"/>
    <mergeCell ref="U7:AD7"/>
    <mergeCell ref="A1:BC1"/>
    <mergeCell ref="A2:BC2"/>
    <mergeCell ref="E6:E11"/>
    <mergeCell ref="BB9:BB11"/>
    <mergeCell ref="I6:J6"/>
    <mergeCell ref="F6:H6"/>
    <mergeCell ref="A6:A11"/>
    <mergeCell ref="B6:B11"/>
    <mergeCell ref="C6:C11"/>
    <mergeCell ref="D6:D11"/>
    <mergeCell ref="K6:N6"/>
    <mergeCell ref="BC6:BC11"/>
    <mergeCell ref="O8:R8"/>
    <mergeCell ref="A3:BC3"/>
    <mergeCell ref="A5:BC5"/>
    <mergeCell ref="A4:BC4"/>
    <mergeCell ref="O7:T7"/>
    <mergeCell ref="Z9:Z11"/>
    <mergeCell ref="AA10:AB10"/>
    <mergeCell ref="AA9:AD9"/>
    <mergeCell ref="AC10:AD10"/>
    <mergeCell ref="Q10:R10"/>
    <mergeCell ref="P9:R9"/>
    <mergeCell ref="U9:U11"/>
    <mergeCell ref="V9:X9"/>
    <mergeCell ref="S9:S11"/>
    <mergeCell ref="T9:T11"/>
    <mergeCell ref="AY6:BB6"/>
    <mergeCell ref="O9:O11"/>
  </mergeCells>
  <pageMargins left="0.59055118110236227" right="0.39370078740157483" top="0.78740157480314965" bottom="0.39370078740157483" header="0.31496062992125984" footer="0.31496062992125984"/>
  <pageSetup paperSize="9" scale="35" fitToHeight="0" orientation="landscape" r:id="rId1"/>
  <headerFooter>
    <oddFooter>&amp;R&amp;P/&amp;N</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BD48"/>
  <sheetViews>
    <sheetView workbookViewId="0">
      <selection activeCell="A2" sqref="A2:BD2"/>
    </sheetView>
  </sheetViews>
  <sheetFormatPr defaultRowHeight="12.75"/>
  <cols>
    <col min="1" max="1" width="5" customWidth="1"/>
    <col min="2" max="2" width="44.33203125" customWidth="1"/>
    <col min="3" max="3" width="8.5" customWidth="1"/>
    <col min="5" max="56" width="7.83203125" customWidth="1"/>
  </cols>
  <sheetData>
    <row r="1" spans="1:56" s="13" customFormat="1" ht="18.75">
      <c r="A1" s="213" t="s">
        <v>239</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row>
    <row r="2" spans="1:56" s="13" customFormat="1" ht="18.75">
      <c r="A2" s="214" t="s">
        <v>77</v>
      </c>
      <c r="B2" s="214"/>
      <c r="C2" s="214"/>
      <c r="D2" s="214"/>
      <c r="E2" s="214"/>
      <c r="F2" s="214"/>
      <c r="G2" s="214"/>
      <c r="H2" s="214"/>
      <c r="I2" s="214"/>
      <c r="J2" s="214"/>
      <c r="K2" s="214"/>
      <c r="L2" s="214"/>
      <c r="M2" s="214"/>
      <c r="N2" s="214"/>
      <c r="O2" s="214"/>
      <c r="P2" s="214"/>
      <c r="Q2" s="214"/>
      <c r="R2" s="214"/>
      <c r="S2" s="214"/>
      <c r="T2" s="214"/>
      <c r="U2" s="214"/>
      <c r="V2" s="214"/>
      <c r="W2" s="214"/>
      <c r="X2" s="214"/>
      <c r="Y2" s="214"/>
      <c r="Z2" s="214"/>
      <c r="AA2" s="214"/>
      <c r="AB2" s="214"/>
      <c r="AC2" s="214"/>
      <c r="AD2" s="214"/>
      <c r="AE2" s="214"/>
      <c r="AF2" s="214"/>
      <c r="AG2" s="214"/>
      <c r="AH2" s="214"/>
      <c r="AI2" s="214"/>
      <c r="AJ2" s="214"/>
      <c r="AK2" s="214"/>
      <c r="AL2" s="214"/>
      <c r="AM2" s="214"/>
      <c r="AN2" s="214"/>
      <c r="AO2" s="214"/>
      <c r="AP2" s="214"/>
      <c r="AQ2" s="214"/>
      <c r="AR2" s="214"/>
      <c r="AS2" s="214"/>
      <c r="AT2" s="214"/>
      <c r="AU2" s="214"/>
      <c r="AV2" s="214"/>
      <c r="AW2" s="214"/>
      <c r="AX2" s="214"/>
      <c r="AY2" s="214"/>
      <c r="AZ2" s="214"/>
      <c r="BA2" s="214"/>
      <c r="BB2" s="214"/>
      <c r="BC2" s="214"/>
      <c r="BD2" s="214"/>
    </row>
    <row r="3" spans="1:56" s="13" customFormat="1" ht="18.75">
      <c r="A3" s="213" t="s">
        <v>126</v>
      </c>
      <c r="B3" s="213"/>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c r="AG3" s="213"/>
      <c r="AH3" s="213"/>
      <c r="AI3" s="213"/>
      <c r="AJ3" s="213"/>
      <c r="AK3" s="213"/>
      <c r="AL3" s="213"/>
      <c r="AM3" s="213"/>
      <c r="AN3" s="213"/>
      <c r="AO3" s="213"/>
      <c r="AP3" s="213"/>
      <c r="AQ3" s="213"/>
      <c r="AR3" s="213"/>
      <c r="AS3" s="213"/>
      <c r="AT3" s="213"/>
      <c r="AU3" s="213"/>
      <c r="AV3" s="213"/>
      <c r="AW3" s="213"/>
      <c r="AX3" s="213"/>
      <c r="AY3" s="213"/>
      <c r="AZ3" s="213"/>
      <c r="BA3" s="213"/>
      <c r="BB3" s="213"/>
      <c r="BC3" s="213"/>
      <c r="BD3" s="213"/>
    </row>
    <row r="4" spans="1:56" s="13" customFormat="1" ht="18.75">
      <c r="A4" s="214" t="str">
        <f>'Bieu 01 TH'!A4:AN4</f>
        <v>(Biểu mẫu kèm theo Công văn số              /SKHĐT-TH ngày           tháng       năm 2019 của Sở Kế hoạch và Đầu tư)</v>
      </c>
      <c r="B4" s="214"/>
      <c r="C4" s="214"/>
      <c r="D4" s="214"/>
      <c r="E4" s="214"/>
      <c r="F4" s="214"/>
      <c r="G4" s="214"/>
      <c r="H4" s="214"/>
      <c r="I4" s="214"/>
      <c r="J4" s="214"/>
      <c r="K4" s="214"/>
      <c r="L4" s="214"/>
      <c r="M4" s="214"/>
      <c r="N4" s="214"/>
      <c r="O4" s="214"/>
      <c r="P4" s="214"/>
      <c r="Q4" s="214"/>
      <c r="R4" s="214"/>
      <c r="S4" s="214"/>
      <c r="T4" s="214"/>
      <c r="U4" s="214"/>
      <c r="V4" s="214"/>
      <c r="W4" s="214"/>
      <c r="X4" s="214"/>
      <c r="Y4" s="214"/>
      <c r="Z4" s="214"/>
      <c r="AA4" s="214"/>
      <c r="AB4" s="214"/>
      <c r="AC4" s="214"/>
      <c r="AD4" s="214"/>
      <c r="AE4" s="214"/>
      <c r="AF4" s="214"/>
      <c r="AG4" s="214"/>
      <c r="AH4" s="214"/>
      <c r="AI4" s="214"/>
      <c r="AJ4" s="214"/>
      <c r="AK4" s="214"/>
      <c r="AL4" s="214"/>
      <c r="AM4" s="214"/>
      <c r="AN4" s="214"/>
      <c r="AO4" s="214"/>
      <c r="AP4" s="214"/>
      <c r="AQ4" s="214"/>
      <c r="AR4" s="214"/>
      <c r="AS4" s="214"/>
      <c r="AT4" s="214"/>
      <c r="AU4" s="214"/>
      <c r="AV4" s="214"/>
      <c r="AW4" s="214"/>
      <c r="AX4" s="214"/>
      <c r="AY4" s="214"/>
      <c r="AZ4" s="214"/>
      <c r="BA4" s="214"/>
      <c r="BB4" s="214"/>
      <c r="BC4" s="214"/>
      <c r="BD4" s="214"/>
    </row>
    <row r="5" spans="1:56" s="13" customFormat="1" ht="18.75">
      <c r="A5" s="215" t="s">
        <v>0</v>
      </c>
      <c r="B5" s="215"/>
      <c r="C5" s="215"/>
      <c r="D5" s="215"/>
      <c r="E5" s="215"/>
      <c r="F5" s="215"/>
      <c r="G5" s="215"/>
      <c r="H5" s="215"/>
      <c r="I5" s="215"/>
      <c r="J5" s="215"/>
      <c r="K5" s="215"/>
      <c r="L5" s="215"/>
      <c r="M5" s="215"/>
      <c r="N5" s="215"/>
      <c r="O5" s="215"/>
      <c r="P5" s="215"/>
      <c r="Q5" s="215"/>
      <c r="R5" s="215"/>
      <c r="S5" s="215"/>
      <c r="T5" s="215"/>
      <c r="U5" s="215"/>
      <c r="V5" s="215"/>
      <c r="W5" s="215"/>
      <c r="X5" s="215"/>
      <c r="Y5" s="215"/>
      <c r="Z5" s="215"/>
      <c r="AA5" s="215"/>
      <c r="AB5" s="215"/>
      <c r="AC5" s="215"/>
      <c r="AD5" s="215"/>
      <c r="AE5" s="215"/>
      <c r="AF5" s="215"/>
      <c r="AG5" s="215"/>
      <c r="AH5" s="215"/>
      <c r="AI5" s="215"/>
      <c r="AJ5" s="215"/>
      <c r="AK5" s="215"/>
      <c r="AL5" s="215"/>
      <c r="AM5" s="215"/>
      <c r="AN5" s="215"/>
      <c r="AO5" s="215"/>
      <c r="AP5" s="215"/>
      <c r="AQ5" s="215"/>
      <c r="AR5" s="215"/>
      <c r="AS5" s="215"/>
      <c r="AT5" s="215"/>
      <c r="AU5" s="215"/>
      <c r="AV5" s="215"/>
      <c r="AW5" s="215"/>
      <c r="AX5" s="215"/>
      <c r="AY5" s="215"/>
      <c r="AZ5" s="215"/>
      <c r="BA5" s="215"/>
      <c r="BB5" s="215"/>
      <c r="BC5" s="215"/>
      <c r="BD5" s="215"/>
    </row>
    <row r="6" spans="1:56" ht="52.5" customHeight="1">
      <c r="A6" s="212" t="s">
        <v>1</v>
      </c>
      <c r="B6" s="212" t="s">
        <v>22</v>
      </c>
      <c r="C6" s="212" t="s">
        <v>122</v>
      </c>
      <c r="D6" s="212" t="s">
        <v>112</v>
      </c>
      <c r="E6" s="212" t="s">
        <v>113</v>
      </c>
      <c r="F6" s="212" t="s">
        <v>114</v>
      </c>
      <c r="G6" s="212" t="s">
        <v>121</v>
      </c>
      <c r="H6" s="212"/>
      <c r="I6" s="212"/>
      <c r="J6" s="212" t="s">
        <v>124</v>
      </c>
      <c r="K6" s="212"/>
      <c r="L6" s="212" t="s">
        <v>123</v>
      </c>
      <c r="M6" s="212"/>
      <c r="N6" s="212"/>
      <c r="O6" s="212"/>
      <c r="P6" s="212" t="s">
        <v>29</v>
      </c>
      <c r="Q6" s="212"/>
      <c r="R6" s="212"/>
      <c r="S6" s="212"/>
      <c r="T6" s="212"/>
      <c r="U6" s="212"/>
      <c r="V6" s="212"/>
      <c r="W6" s="212"/>
      <c r="X6" s="212"/>
      <c r="Y6" s="212"/>
      <c r="Z6" s="212"/>
      <c r="AA6" s="212"/>
      <c r="AB6" s="212"/>
      <c r="AC6" s="212"/>
      <c r="AD6" s="212"/>
      <c r="AE6" s="212"/>
      <c r="AF6" s="212"/>
      <c r="AG6" s="212"/>
      <c r="AH6" s="212"/>
      <c r="AI6" s="212"/>
      <c r="AJ6" s="212"/>
      <c r="AK6" s="212"/>
      <c r="AL6" s="212"/>
      <c r="AM6" s="212"/>
      <c r="AN6" s="212"/>
      <c r="AO6" s="212"/>
      <c r="AP6" s="212"/>
      <c r="AQ6" s="212"/>
      <c r="AR6" s="212"/>
      <c r="AS6" s="212"/>
      <c r="AT6" s="212"/>
      <c r="AU6" s="212"/>
      <c r="AV6" s="212"/>
      <c r="AW6" s="212"/>
      <c r="AX6" s="212"/>
      <c r="AY6" s="212"/>
      <c r="AZ6" s="212" t="s">
        <v>125</v>
      </c>
      <c r="BA6" s="212"/>
      <c r="BB6" s="212"/>
      <c r="BC6" s="212"/>
      <c r="BD6" s="212" t="s">
        <v>3</v>
      </c>
    </row>
    <row r="7" spans="1:56" ht="25.5" customHeight="1">
      <c r="A7" s="212"/>
      <c r="B7" s="212"/>
      <c r="C7" s="212"/>
      <c r="D7" s="212"/>
      <c r="E7" s="212"/>
      <c r="F7" s="212"/>
      <c r="G7" s="212" t="s">
        <v>25</v>
      </c>
      <c r="H7" s="212" t="s">
        <v>26</v>
      </c>
      <c r="I7" s="212"/>
      <c r="J7" s="212" t="s">
        <v>27</v>
      </c>
      <c r="K7" s="212" t="s">
        <v>71</v>
      </c>
      <c r="L7" s="212" t="s">
        <v>27</v>
      </c>
      <c r="M7" s="212" t="s">
        <v>71</v>
      </c>
      <c r="N7" s="212"/>
      <c r="O7" s="212"/>
      <c r="P7" s="212" t="s">
        <v>208</v>
      </c>
      <c r="Q7" s="212"/>
      <c r="R7" s="212"/>
      <c r="S7" s="212"/>
      <c r="T7" s="212"/>
      <c r="U7" s="212"/>
      <c r="V7" s="212" t="s">
        <v>210</v>
      </c>
      <c r="W7" s="212"/>
      <c r="X7" s="212"/>
      <c r="Y7" s="212"/>
      <c r="Z7" s="212"/>
      <c r="AA7" s="212"/>
      <c r="AB7" s="212"/>
      <c r="AC7" s="212"/>
      <c r="AD7" s="212"/>
      <c r="AE7" s="212"/>
      <c r="AF7" s="212" t="s">
        <v>211</v>
      </c>
      <c r="AG7" s="212"/>
      <c r="AH7" s="212"/>
      <c r="AI7" s="212"/>
      <c r="AJ7" s="212"/>
      <c r="AK7" s="212"/>
      <c r="AL7" s="212"/>
      <c r="AM7" s="212"/>
      <c r="AN7" s="212"/>
      <c r="AO7" s="212"/>
      <c r="AP7" s="212" t="s">
        <v>218</v>
      </c>
      <c r="AQ7" s="212"/>
      <c r="AR7" s="212"/>
      <c r="AS7" s="212"/>
      <c r="AT7" s="212"/>
      <c r="AU7" s="212"/>
      <c r="AV7" s="212"/>
      <c r="AW7" s="212"/>
      <c r="AX7" s="212"/>
      <c r="AY7" s="212"/>
      <c r="AZ7" s="212" t="s">
        <v>27</v>
      </c>
      <c r="BA7" s="212" t="s">
        <v>71</v>
      </c>
      <c r="BB7" s="212"/>
      <c r="BC7" s="212"/>
      <c r="BD7" s="212"/>
    </row>
    <row r="8" spans="1:56" ht="28.5" customHeight="1">
      <c r="A8" s="212"/>
      <c r="B8" s="212"/>
      <c r="C8" s="212"/>
      <c r="D8" s="212"/>
      <c r="E8" s="212"/>
      <c r="F8" s="212"/>
      <c r="G8" s="212"/>
      <c r="H8" s="212" t="s">
        <v>27</v>
      </c>
      <c r="I8" s="212" t="s">
        <v>71</v>
      </c>
      <c r="J8" s="212"/>
      <c r="K8" s="212"/>
      <c r="L8" s="212"/>
      <c r="M8" s="212" t="s">
        <v>28</v>
      </c>
      <c r="N8" s="212" t="s">
        <v>29</v>
      </c>
      <c r="O8" s="212"/>
      <c r="P8" s="212" t="s">
        <v>207</v>
      </c>
      <c r="Q8" s="212"/>
      <c r="R8" s="212"/>
      <c r="S8" s="212"/>
      <c r="T8" s="212" t="s">
        <v>209</v>
      </c>
      <c r="U8" s="212"/>
      <c r="V8" s="212" t="s">
        <v>207</v>
      </c>
      <c r="W8" s="212"/>
      <c r="X8" s="212"/>
      <c r="Y8" s="212"/>
      <c r="Z8" s="212" t="s">
        <v>214</v>
      </c>
      <c r="AA8" s="212"/>
      <c r="AB8" s="212"/>
      <c r="AC8" s="212"/>
      <c r="AD8" s="212"/>
      <c r="AE8" s="212"/>
      <c r="AF8" s="212" t="s">
        <v>207</v>
      </c>
      <c r="AG8" s="212"/>
      <c r="AH8" s="212"/>
      <c r="AI8" s="212"/>
      <c r="AJ8" s="212" t="s">
        <v>216</v>
      </c>
      <c r="AK8" s="212"/>
      <c r="AL8" s="212"/>
      <c r="AM8" s="212"/>
      <c r="AN8" s="212"/>
      <c r="AO8" s="212"/>
      <c r="AP8" s="212" t="s">
        <v>207</v>
      </c>
      <c r="AQ8" s="212"/>
      <c r="AR8" s="212"/>
      <c r="AS8" s="212"/>
      <c r="AT8" s="212" t="s">
        <v>219</v>
      </c>
      <c r="AU8" s="212"/>
      <c r="AV8" s="212"/>
      <c r="AW8" s="212"/>
      <c r="AX8" s="212"/>
      <c r="AY8" s="212"/>
      <c r="AZ8" s="212"/>
      <c r="BA8" s="212" t="s">
        <v>28</v>
      </c>
      <c r="BB8" s="212" t="s">
        <v>29</v>
      </c>
      <c r="BC8" s="212"/>
      <c r="BD8" s="212"/>
    </row>
    <row r="9" spans="1:56" ht="21" customHeight="1">
      <c r="A9" s="212"/>
      <c r="B9" s="212"/>
      <c r="C9" s="212"/>
      <c r="D9" s="212"/>
      <c r="E9" s="212"/>
      <c r="F9" s="212"/>
      <c r="G9" s="212"/>
      <c r="H9" s="212"/>
      <c r="I9" s="212"/>
      <c r="J9" s="212"/>
      <c r="K9" s="212"/>
      <c r="L9" s="212"/>
      <c r="M9" s="212"/>
      <c r="N9" s="212" t="s">
        <v>30</v>
      </c>
      <c r="O9" s="212" t="s">
        <v>45</v>
      </c>
      <c r="P9" s="212" t="s">
        <v>27</v>
      </c>
      <c r="Q9" s="212" t="s">
        <v>71</v>
      </c>
      <c r="R9" s="212"/>
      <c r="S9" s="212"/>
      <c r="T9" s="212" t="s">
        <v>27</v>
      </c>
      <c r="U9" s="212" t="s">
        <v>71</v>
      </c>
      <c r="V9" s="212" t="s">
        <v>27</v>
      </c>
      <c r="W9" s="212" t="s">
        <v>71</v>
      </c>
      <c r="X9" s="212"/>
      <c r="Y9" s="212"/>
      <c r="Z9" s="212" t="s">
        <v>27</v>
      </c>
      <c r="AA9" s="212" t="s">
        <v>222</v>
      </c>
      <c r="AB9" s="212" t="s">
        <v>29</v>
      </c>
      <c r="AC9" s="212"/>
      <c r="AD9" s="212"/>
      <c r="AE9" s="212"/>
      <c r="AF9" s="212" t="s">
        <v>27</v>
      </c>
      <c r="AG9" s="212" t="s">
        <v>71</v>
      </c>
      <c r="AH9" s="212"/>
      <c r="AI9" s="212"/>
      <c r="AJ9" s="212" t="s">
        <v>27</v>
      </c>
      <c r="AK9" s="212" t="s">
        <v>71</v>
      </c>
      <c r="AL9" s="212" t="s">
        <v>29</v>
      </c>
      <c r="AM9" s="212"/>
      <c r="AN9" s="212"/>
      <c r="AO9" s="212"/>
      <c r="AP9" s="212" t="s">
        <v>27</v>
      </c>
      <c r="AQ9" s="212" t="s">
        <v>71</v>
      </c>
      <c r="AR9" s="212"/>
      <c r="AS9" s="212"/>
      <c r="AT9" s="212" t="s">
        <v>27</v>
      </c>
      <c r="AU9" s="212" t="s">
        <v>71</v>
      </c>
      <c r="AV9" s="212" t="s">
        <v>29</v>
      </c>
      <c r="AW9" s="212"/>
      <c r="AX9" s="212"/>
      <c r="AY9" s="212"/>
      <c r="AZ9" s="212"/>
      <c r="BA9" s="212"/>
      <c r="BB9" s="212" t="s">
        <v>30</v>
      </c>
      <c r="BC9" s="212" t="s">
        <v>45</v>
      </c>
      <c r="BD9" s="212"/>
    </row>
    <row r="10" spans="1:56" ht="39.75" customHeight="1">
      <c r="A10" s="212"/>
      <c r="B10" s="212"/>
      <c r="C10" s="212"/>
      <c r="D10" s="212"/>
      <c r="E10" s="212"/>
      <c r="F10" s="212"/>
      <c r="G10" s="212"/>
      <c r="H10" s="212"/>
      <c r="I10" s="212"/>
      <c r="J10" s="212"/>
      <c r="K10" s="212"/>
      <c r="L10" s="212"/>
      <c r="M10" s="212"/>
      <c r="N10" s="212"/>
      <c r="O10" s="212"/>
      <c r="P10" s="212"/>
      <c r="Q10" s="212" t="s">
        <v>28</v>
      </c>
      <c r="R10" s="212" t="s">
        <v>29</v>
      </c>
      <c r="S10" s="212"/>
      <c r="T10" s="212"/>
      <c r="U10" s="212"/>
      <c r="V10" s="212"/>
      <c r="W10" s="212" t="s">
        <v>28</v>
      </c>
      <c r="X10" s="212" t="s">
        <v>29</v>
      </c>
      <c r="Y10" s="212"/>
      <c r="Z10" s="212"/>
      <c r="AA10" s="212"/>
      <c r="AB10" s="212" t="s">
        <v>215</v>
      </c>
      <c r="AC10" s="212"/>
      <c r="AD10" s="212" t="s">
        <v>212</v>
      </c>
      <c r="AE10" s="212"/>
      <c r="AF10" s="212"/>
      <c r="AG10" s="212" t="s">
        <v>28</v>
      </c>
      <c r="AH10" s="212" t="s">
        <v>29</v>
      </c>
      <c r="AI10" s="212"/>
      <c r="AJ10" s="212"/>
      <c r="AK10" s="212"/>
      <c r="AL10" s="212" t="s">
        <v>217</v>
      </c>
      <c r="AM10" s="212"/>
      <c r="AN10" s="212" t="s">
        <v>213</v>
      </c>
      <c r="AO10" s="212"/>
      <c r="AP10" s="212"/>
      <c r="AQ10" s="212" t="s">
        <v>28</v>
      </c>
      <c r="AR10" s="212" t="s">
        <v>29</v>
      </c>
      <c r="AS10" s="212"/>
      <c r="AT10" s="212"/>
      <c r="AU10" s="212"/>
      <c r="AV10" s="212" t="s">
        <v>220</v>
      </c>
      <c r="AW10" s="212"/>
      <c r="AX10" s="212" t="s">
        <v>221</v>
      </c>
      <c r="AY10" s="212"/>
      <c r="AZ10" s="212"/>
      <c r="BA10" s="212"/>
      <c r="BB10" s="212"/>
      <c r="BC10" s="212"/>
      <c r="BD10" s="212"/>
    </row>
    <row r="11" spans="1:56" ht="64.5" customHeight="1">
      <c r="A11" s="212"/>
      <c r="B11" s="212"/>
      <c r="C11" s="212"/>
      <c r="D11" s="212"/>
      <c r="E11" s="212"/>
      <c r="F11" s="212"/>
      <c r="G11" s="212"/>
      <c r="H11" s="212"/>
      <c r="I11" s="212"/>
      <c r="J11" s="212"/>
      <c r="K11" s="212"/>
      <c r="L11" s="212"/>
      <c r="M11" s="212"/>
      <c r="N11" s="212"/>
      <c r="O11" s="212"/>
      <c r="P11" s="212"/>
      <c r="Q11" s="212"/>
      <c r="R11" s="94" t="s">
        <v>30</v>
      </c>
      <c r="S11" s="94" t="s">
        <v>45</v>
      </c>
      <c r="T11" s="212"/>
      <c r="U11" s="212"/>
      <c r="V11" s="212"/>
      <c r="W11" s="212"/>
      <c r="X11" s="94" t="s">
        <v>30</v>
      </c>
      <c r="Y11" s="94" t="s">
        <v>45</v>
      </c>
      <c r="Z11" s="212"/>
      <c r="AA11" s="212"/>
      <c r="AB11" s="94" t="s">
        <v>27</v>
      </c>
      <c r="AC11" s="94" t="s">
        <v>71</v>
      </c>
      <c r="AD11" s="94" t="s">
        <v>27</v>
      </c>
      <c r="AE11" s="94" t="s">
        <v>71</v>
      </c>
      <c r="AF11" s="212"/>
      <c r="AG11" s="212"/>
      <c r="AH11" s="94" t="s">
        <v>30</v>
      </c>
      <c r="AI11" s="94" t="s">
        <v>45</v>
      </c>
      <c r="AJ11" s="212"/>
      <c r="AK11" s="212"/>
      <c r="AL11" s="94" t="s">
        <v>27</v>
      </c>
      <c r="AM11" s="94" t="s">
        <v>71</v>
      </c>
      <c r="AN11" s="94" t="s">
        <v>27</v>
      </c>
      <c r="AO11" s="94" t="s">
        <v>71</v>
      </c>
      <c r="AP11" s="212"/>
      <c r="AQ11" s="212"/>
      <c r="AR11" s="94" t="s">
        <v>30</v>
      </c>
      <c r="AS11" s="94" t="s">
        <v>45</v>
      </c>
      <c r="AT11" s="212"/>
      <c r="AU11" s="212"/>
      <c r="AV11" s="94" t="s">
        <v>27</v>
      </c>
      <c r="AW11" s="94" t="s">
        <v>71</v>
      </c>
      <c r="AX11" s="94" t="s">
        <v>27</v>
      </c>
      <c r="AY11" s="94" t="s">
        <v>71</v>
      </c>
      <c r="AZ11" s="212"/>
      <c r="BA11" s="212"/>
      <c r="BB11" s="212"/>
      <c r="BC11" s="212"/>
      <c r="BD11" s="212"/>
    </row>
    <row r="12" spans="1:56" ht="24.95" customHeight="1">
      <c r="A12" s="2">
        <v>1</v>
      </c>
      <c r="B12" s="2">
        <v>2</v>
      </c>
      <c r="C12" s="2">
        <v>3</v>
      </c>
      <c r="D12" s="2">
        <v>4</v>
      </c>
      <c r="E12" s="2">
        <v>5</v>
      </c>
      <c r="F12" s="2">
        <v>6</v>
      </c>
      <c r="G12" s="2">
        <v>7</v>
      </c>
      <c r="H12" s="2">
        <v>8</v>
      </c>
      <c r="I12" s="2">
        <v>9</v>
      </c>
      <c r="J12" s="2">
        <v>10</v>
      </c>
      <c r="K12" s="2">
        <v>11</v>
      </c>
      <c r="L12" s="2">
        <v>12</v>
      </c>
      <c r="M12" s="2">
        <v>13</v>
      </c>
      <c r="N12" s="2">
        <v>14</v>
      </c>
      <c r="O12" s="2">
        <v>15</v>
      </c>
      <c r="P12" s="2">
        <v>16</v>
      </c>
      <c r="Q12" s="2">
        <v>17</v>
      </c>
      <c r="R12" s="2">
        <v>18</v>
      </c>
      <c r="S12" s="2">
        <v>19</v>
      </c>
      <c r="T12" s="2">
        <v>20</v>
      </c>
      <c r="U12" s="2">
        <v>21</v>
      </c>
      <c r="V12" s="2">
        <v>22</v>
      </c>
      <c r="W12" s="2">
        <v>23</v>
      </c>
      <c r="X12" s="2">
        <v>24</v>
      </c>
      <c r="Y12" s="2">
        <v>25</v>
      </c>
      <c r="Z12" s="2">
        <v>26</v>
      </c>
      <c r="AA12" s="2">
        <v>27</v>
      </c>
      <c r="AB12" s="2">
        <v>28</v>
      </c>
      <c r="AC12" s="2">
        <v>29</v>
      </c>
      <c r="AD12" s="2">
        <v>30</v>
      </c>
      <c r="AE12" s="2">
        <v>31</v>
      </c>
      <c r="AF12" s="2">
        <v>32</v>
      </c>
      <c r="AG12" s="2">
        <v>33</v>
      </c>
      <c r="AH12" s="2">
        <v>34</v>
      </c>
      <c r="AI12" s="2">
        <v>35</v>
      </c>
      <c r="AJ12" s="2">
        <v>36</v>
      </c>
      <c r="AK12" s="2">
        <v>37</v>
      </c>
      <c r="AL12" s="2">
        <v>38</v>
      </c>
      <c r="AM12" s="2">
        <v>39</v>
      </c>
      <c r="AN12" s="2">
        <v>40</v>
      </c>
      <c r="AO12" s="2">
        <v>41</v>
      </c>
      <c r="AP12" s="2">
        <v>42</v>
      </c>
      <c r="AQ12" s="2">
        <v>43</v>
      </c>
      <c r="AR12" s="2">
        <v>44</v>
      </c>
      <c r="AS12" s="2">
        <v>45</v>
      </c>
      <c r="AT12" s="2">
        <v>46</v>
      </c>
      <c r="AU12" s="2">
        <v>47</v>
      </c>
      <c r="AV12" s="2">
        <v>48</v>
      </c>
      <c r="AW12" s="2">
        <v>49</v>
      </c>
      <c r="AX12" s="2">
        <v>50</v>
      </c>
      <c r="AY12" s="2">
        <v>51</v>
      </c>
      <c r="AZ12" s="2">
        <v>52</v>
      </c>
      <c r="BA12" s="2">
        <v>53</v>
      </c>
      <c r="BB12" s="2">
        <v>54</v>
      </c>
      <c r="BC12" s="2">
        <v>55</v>
      </c>
      <c r="BD12" s="2">
        <v>56</v>
      </c>
    </row>
    <row r="13" spans="1:56" ht="24.95" customHeight="1">
      <c r="A13" s="3"/>
      <c r="B13" s="3" t="s">
        <v>8</v>
      </c>
      <c r="C13" s="4"/>
      <c r="D13" s="4"/>
      <c r="E13" s="4"/>
      <c r="F13" s="4"/>
      <c r="G13" s="4"/>
      <c r="H13" s="4"/>
      <c r="I13" s="4"/>
      <c r="J13" s="4"/>
      <c r="K13" s="4"/>
      <c r="L13" s="4"/>
      <c r="M13" s="4"/>
      <c r="N13" s="4"/>
      <c r="O13" s="4"/>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4"/>
      <c r="BA13" s="4"/>
      <c r="BB13" s="4"/>
      <c r="BC13" s="4"/>
      <c r="BD13" s="4"/>
    </row>
    <row r="14" spans="1:56" ht="24.95" customHeight="1">
      <c r="A14" s="15" t="s">
        <v>20</v>
      </c>
      <c r="B14" s="16" t="s">
        <v>133</v>
      </c>
      <c r="C14" s="16"/>
      <c r="D14" s="16"/>
      <c r="E14" s="16"/>
      <c r="F14" s="16"/>
      <c r="G14" s="16"/>
      <c r="H14" s="16"/>
      <c r="I14" s="16"/>
      <c r="J14" s="16"/>
      <c r="K14" s="16"/>
      <c r="L14" s="16"/>
      <c r="M14" s="16"/>
      <c r="N14" s="16"/>
      <c r="O14" s="1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16"/>
      <c r="BA14" s="16"/>
      <c r="BB14" s="16"/>
      <c r="BC14" s="16"/>
      <c r="BD14" s="16"/>
    </row>
    <row r="15" spans="1:56" s="101" customFormat="1" ht="24.95" customHeight="1">
      <c r="A15" s="36" t="s">
        <v>224</v>
      </c>
      <c r="B15" s="36" t="s">
        <v>80</v>
      </c>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c r="BA15" s="100"/>
      <c r="BB15" s="100"/>
      <c r="BC15" s="100"/>
      <c r="BD15" s="100"/>
    </row>
    <row r="16" spans="1:56" ht="24.95" customHeight="1">
      <c r="A16" s="6"/>
      <c r="B16" s="6" t="s">
        <v>132</v>
      </c>
      <c r="C16" s="7"/>
      <c r="D16" s="7"/>
      <c r="E16" s="7"/>
      <c r="F16" s="7"/>
      <c r="G16" s="7"/>
      <c r="H16" s="7"/>
      <c r="I16" s="7"/>
      <c r="J16" s="7"/>
      <c r="K16" s="7"/>
      <c r="L16" s="7"/>
      <c r="M16" s="7"/>
      <c r="N16" s="7"/>
      <c r="O16" s="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7"/>
      <c r="AW16" s="97"/>
      <c r="AX16" s="97"/>
      <c r="AY16" s="97"/>
      <c r="AZ16" s="7"/>
      <c r="BA16" s="7"/>
      <c r="BB16" s="7"/>
      <c r="BC16" s="7"/>
      <c r="BD16" s="7"/>
    </row>
    <row r="17" spans="1:56" ht="24.95" customHeight="1">
      <c r="A17" s="3" t="s">
        <v>32</v>
      </c>
      <c r="B17" s="4" t="s">
        <v>33</v>
      </c>
      <c r="C17" s="4"/>
      <c r="D17" s="4"/>
      <c r="E17" s="4"/>
      <c r="F17" s="4"/>
      <c r="G17" s="4"/>
      <c r="H17" s="4"/>
      <c r="I17" s="4"/>
      <c r="J17" s="4"/>
      <c r="K17" s="4"/>
      <c r="L17" s="4"/>
      <c r="M17" s="4"/>
      <c r="N17" s="4"/>
      <c r="O17" s="4"/>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95"/>
      <c r="AW17" s="95"/>
      <c r="AX17" s="95"/>
      <c r="AY17" s="95"/>
      <c r="AZ17" s="4"/>
      <c r="BA17" s="4"/>
      <c r="BB17" s="4"/>
      <c r="BC17" s="4"/>
      <c r="BD17" s="4"/>
    </row>
    <row r="18" spans="1:56" ht="24.95" customHeight="1">
      <c r="A18" s="3" t="s">
        <v>34</v>
      </c>
      <c r="B18" s="4" t="s">
        <v>35</v>
      </c>
      <c r="C18" s="4"/>
      <c r="D18" s="4"/>
      <c r="E18" s="4"/>
      <c r="F18" s="4"/>
      <c r="G18" s="4"/>
      <c r="H18" s="4"/>
      <c r="I18" s="4"/>
      <c r="J18" s="4"/>
      <c r="K18" s="4"/>
      <c r="L18" s="4"/>
      <c r="M18" s="4"/>
      <c r="N18" s="4"/>
      <c r="O18" s="4"/>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4"/>
      <c r="BA18" s="4"/>
      <c r="BB18" s="4"/>
      <c r="BC18" s="4"/>
      <c r="BD18" s="4"/>
    </row>
    <row r="19" spans="1:56" ht="24.95" customHeight="1">
      <c r="A19" s="6"/>
      <c r="B19" s="6" t="s">
        <v>47</v>
      </c>
      <c r="C19" s="7"/>
      <c r="D19" s="7"/>
      <c r="E19" s="7"/>
      <c r="F19" s="7"/>
      <c r="G19" s="7"/>
      <c r="H19" s="7"/>
      <c r="I19" s="7"/>
      <c r="J19" s="7"/>
      <c r="K19" s="7"/>
      <c r="L19" s="7"/>
      <c r="M19" s="7"/>
      <c r="N19" s="7"/>
      <c r="O19" s="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7"/>
      <c r="BA19" s="7"/>
      <c r="BB19" s="7"/>
      <c r="BC19" s="7"/>
      <c r="BD19" s="7"/>
    </row>
    <row r="20" spans="1:56" ht="24.95" customHeight="1">
      <c r="A20" s="6" t="s">
        <v>31</v>
      </c>
      <c r="B20" s="7" t="s">
        <v>131</v>
      </c>
      <c r="C20" s="7"/>
      <c r="D20" s="7"/>
      <c r="E20" s="7"/>
      <c r="F20" s="7"/>
      <c r="G20" s="7"/>
      <c r="H20" s="7"/>
      <c r="I20" s="7"/>
      <c r="J20" s="7"/>
      <c r="K20" s="7"/>
      <c r="L20" s="7"/>
      <c r="M20" s="7"/>
      <c r="N20" s="7"/>
      <c r="O20" s="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7"/>
      <c r="BA20" s="7"/>
      <c r="BB20" s="7"/>
      <c r="BC20" s="7"/>
      <c r="BD20" s="7"/>
    </row>
    <row r="21" spans="1:56" ht="24.95" customHeight="1">
      <c r="A21" s="6" t="s">
        <v>87</v>
      </c>
      <c r="B21" s="7" t="s">
        <v>127</v>
      </c>
      <c r="C21" s="7"/>
      <c r="D21" s="7"/>
      <c r="E21" s="7"/>
      <c r="F21" s="7"/>
      <c r="G21" s="7"/>
      <c r="H21" s="7"/>
      <c r="I21" s="7"/>
      <c r="J21" s="7"/>
      <c r="K21" s="7"/>
      <c r="L21" s="7"/>
      <c r="M21" s="7"/>
      <c r="N21" s="7"/>
      <c r="O21" s="7"/>
      <c r="P21" s="97"/>
      <c r="Q21" s="97"/>
      <c r="R21" s="97"/>
      <c r="S21" s="97"/>
      <c r="T21" s="97"/>
      <c r="U21" s="97"/>
      <c r="V21" s="97"/>
      <c r="W21" s="97"/>
      <c r="X21" s="97"/>
      <c r="Y21" s="97"/>
      <c r="Z21" s="97"/>
      <c r="AA21" s="97"/>
      <c r="AB21" s="97"/>
      <c r="AC21" s="97"/>
      <c r="AD21" s="97"/>
      <c r="AE21" s="97"/>
      <c r="AF21" s="97"/>
      <c r="AG21" s="97"/>
      <c r="AH21" s="97"/>
      <c r="AI21" s="97"/>
      <c r="AJ21" s="97"/>
      <c r="AK21" s="97"/>
      <c r="AL21" s="97"/>
      <c r="AM21" s="97"/>
      <c r="AN21" s="97"/>
      <c r="AO21" s="97"/>
      <c r="AP21" s="97"/>
      <c r="AQ21" s="97"/>
      <c r="AR21" s="97"/>
      <c r="AS21" s="97"/>
      <c r="AT21" s="97"/>
      <c r="AU21" s="97"/>
      <c r="AV21" s="97"/>
      <c r="AW21" s="97"/>
      <c r="AX21" s="97"/>
      <c r="AY21" s="97"/>
      <c r="AZ21" s="7"/>
      <c r="BA21" s="7"/>
      <c r="BB21" s="7"/>
      <c r="BC21" s="7"/>
      <c r="BD21" s="7"/>
    </row>
    <row r="22" spans="1:56" ht="24.95" customHeight="1">
      <c r="A22" s="3" t="s">
        <v>32</v>
      </c>
      <c r="B22" s="4" t="s">
        <v>33</v>
      </c>
      <c r="C22" s="4"/>
      <c r="D22" s="4"/>
      <c r="E22" s="4"/>
      <c r="F22" s="4"/>
      <c r="G22" s="4"/>
      <c r="H22" s="4"/>
      <c r="I22" s="4"/>
      <c r="J22" s="4"/>
      <c r="K22" s="4"/>
      <c r="L22" s="4"/>
      <c r="M22" s="4"/>
      <c r="N22" s="4"/>
      <c r="O22" s="4"/>
      <c r="P22" s="95"/>
      <c r="Q22" s="95"/>
      <c r="R22" s="95"/>
      <c r="S22" s="95"/>
      <c r="T22" s="95"/>
      <c r="U22" s="95"/>
      <c r="V22" s="95"/>
      <c r="W22" s="95"/>
      <c r="X22" s="95"/>
      <c r="Y22" s="95"/>
      <c r="Z22" s="95"/>
      <c r="AA22" s="95"/>
      <c r="AB22" s="95"/>
      <c r="AC22" s="95"/>
      <c r="AD22" s="95"/>
      <c r="AE22" s="95"/>
      <c r="AF22" s="95"/>
      <c r="AG22" s="95"/>
      <c r="AH22" s="95"/>
      <c r="AI22" s="95"/>
      <c r="AJ22" s="95"/>
      <c r="AK22" s="95"/>
      <c r="AL22" s="95"/>
      <c r="AM22" s="95"/>
      <c r="AN22" s="95"/>
      <c r="AO22" s="95"/>
      <c r="AP22" s="95"/>
      <c r="AQ22" s="95"/>
      <c r="AR22" s="95"/>
      <c r="AS22" s="95"/>
      <c r="AT22" s="95"/>
      <c r="AU22" s="95"/>
      <c r="AV22" s="95"/>
      <c r="AW22" s="95"/>
      <c r="AX22" s="95"/>
      <c r="AY22" s="95"/>
      <c r="AZ22" s="4"/>
      <c r="BA22" s="4"/>
      <c r="BB22" s="4"/>
      <c r="BC22" s="4"/>
      <c r="BD22" s="4"/>
    </row>
    <row r="23" spans="1:56" ht="24.95" customHeight="1">
      <c r="A23" s="3" t="s">
        <v>34</v>
      </c>
      <c r="B23" s="4" t="s">
        <v>35</v>
      </c>
      <c r="C23" s="4"/>
      <c r="D23" s="4"/>
      <c r="E23" s="4"/>
      <c r="F23" s="4"/>
      <c r="G23" s="4"/>
      <c r="H23" s="4"/>
      <c r="I23" s="4"/>
      <c r="J23" s="4"/>
      <c r="K23" s="4"/>
      <c r="L23" s="4"/>
      <c r="M23" s="4"/>
      <c r="N23" s="4"/>
      <c r="O23" s="4"/>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c r="AP23" s="95"/>
      <c r="AQ23" s="95"/>
      <c r="AR23" s="95"/>
      <c r="AS23" s="95"/>
      <c r="AT23" s="95"/>
      <c r="AU23" s="95"/>
      <c r="AV23" s="95"/>
      <c r="AW23" s="95"/>
      <c r="AX23" s="95"/>
      <c r="AY23" s="95"/>
      <c r="AZ23" s="4"/>
      <c r="BA23" s="4"/>
      <c r="BB23" s="4"/>
      <c r="BC23" s="4"/>
      <c r="BD23" s="4"/>
    </row>
    <row r="24" spans="1:56" ht="24.95" customHeight="1">
      <c r="A24" s="6" t="s">
        <v>89</v>
      </c>
      <c r="B24" s="7" t="s">
        <v>128</v>
      </c>
      <c r="C24" s="7"/>
      <c r="D24" s="7"/>
      <c r="E24" s="7"/>
      <c r="F24" s="7"/>
      <c r="G24" s="7"/>
      <c r="H24" s="7"/>
      <c r="I24" s="7"/>
      <c r="J24" s="7"/>
      <c r="K24" s="7"/>
      <c r="L24" s="7"/>
      <c r="M24" s="7"/>
      <c r="N24" s="7"/>
      <c r="O24" s="7"/>
      <c r="P24" s="97"/>
      <c r="Q24" s="97"/>
      <c r="R24" s="97"/>
      <c r="S24" s="97"/>
      <c r="T24" s="97"/>
      <c r="U24" s="97"/>
      <c r="V24" s="97"/>
      <c r="W24" s="97"/>
      <c r="X24" s="97"/>
      <c r="Y24" s="97"/>
      <c r="Z24" s="97"/>
      <c r="AA24" s="97"/>
      <c r="AB24" s="97"/>
      <c r="AC24" s="97"/>
      <c r="AD24" s="97"/>
      <c r="AE24" s="97"/>
      <c r="AF24" s="97"/>
      <c r="AG24" s="97"/>
      <c r="AH24" s="97"/>
      <c r="AI24" s="97"/>
      <c r="AJ24" s="97"/>
      <c r="AK24" s="97"/>
      <c r="AL24" s="97"/>
      <c r="AM24" s="97"/>
      <c r="AN24" s="97"/>
      <c r="AO24" s="97"/>
      <c r="AP24" s="97"/>
      <c r="AQ24" s="97"/>
      <c r="AR24" s="97"/>
      <c r="AS24" s="97"/>
      <c r="AT24" s="97"/>
      <c r="AU24" s="97"/>
      <c r="AV24" s="97"/>
      <c r="AW24" s="97"/>
      <c r="AX24" s="97"/>
      <c r="AY24" s="97"/>
      <c r="AZ24" s="7"/>
      <c r="BA24" s="7"/>
      <c r="BB24" s="7"/>
      <c r="BC24" s="7"/>
      <c r="BD24" s="7"/>
    </row>
    <row r="25" spans="1:56" ht="24.95" customHeight="1">
      <c r="A25" s="3" t="s">
        <v>32</v>
      </c>
      <c r="B25" s="4" t="s">
        <v>33</v>
      </c>
      <c r="C25" s="4"/>
      <c r="D25" s="4"/>
      <c r="E25" s="4"/>
      <c r="F25" s="4"/>
      <c r="G25" s="4"/>
      <c r="H25" s="4"/>
      <c r="I25" s="4"/>
      <c r="J25" s="4"/>
      <c r="K25" s="4"/>
      <c r="L25" s="4"/>
      <c r="M25" s="4"/>
      <c r="N25" s="4"/>
      <c r="O25" s="4"/>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c r="AU25" s="95"/>
      <c r="AV25" s="95"/>
      <c r="AW25" s="95"/>
      <c r="AX25" s="95"/>
      <c r="AY25" s="95"/>
      <c r="AZ25" s="4"/>
      <c r="BA25" s="4"/>
      <c r="BB25" s="4"/>
      <c r="BC25" s="4"/>
      <c r="BD25" s="4"/>
    </row>
    <row r="26" spans="1:56" ht="24.95" customHeight="1">
      <c r="A26" s="3" t="s">
        <v>34</v>
      </c>
      <c r="B26" s="4" t="s">
        <v>35</v>
      </c>
      <c r="C26" s="4"/>
      <c r="D26" s="4"/>
      <c r="E26" s="4"/>
      <c r="F26" s="4"/>
      <c r="G26" s="4"/>
      <c r="H26" s="4"/>
      <c r="I26" s="4"/>
      <c r="J26" s="4"/>
      <c r="K26" s="4"/>
      <c r="L26" s="4"/>
      <c r="M26" s="4"/>
      <c r="N26" s="4"/>
      <c r="O26" s="4"/>
      <c r="P26" s="95"/>
      <c r="Q26" s="95"/>
      <c r="R26" s="95"/>
      <c r="S26" s="95"/>
      <c r="T26" s="95"/>
      <c r="U26" s="95"/>
      <c r="V26" s="95"/>
      <c r="W26" s="95"/>
      <c r="X26" s="95"/>
      <c r="Y26" s="95"/>
      <c r="Z26" s="95"/>
      <c r="AA26" s="95"/>
      <c r="AB26" s="95"/>
      <c r="AC26" s="95"/>
      <c r="AD26" s="95"/>
      <c r="AE26" s="95"/>
      <c r="AF26" s="95"/>
      <c r="AG26" s="95"/>
      <c r="AH26" s="95"/>
      <c r="AI26" s="95"/>
      <c r="AJ26" s="95"/>
      <c r="AK26" s="95"/>
      <c r="AL26" s="95"/>
      <c r="AM26" s="95"/>
      <c r="AN26" s="95"/>
      <c r="AO26" s="95"/>
      <c r="AP26" s="95"/>
      <c r="AQ26" s="95"/>
      <c r="AR26" s="95"/>
      <c r="AS26" s="95"/>
      <c r="AT26" s="95"/>
      <c r="AU26" s="95"/>
      <c r="AV26" s="95"/>
      <c r="AW26" s="95"/>
      <c r="AX26" s="95"/>
      <c r="AY26" s="95"/>
      <c r="AZ26" s="4"/>
      <c r="BA26" s="4"/>
      <c r="BB26" s="4"/>
      <c r="BC26" s="4"/>
      <c r="BD26" s="4"/>
    </row>
    <row r="27" spans="1:56" s="14" customFormat="1" ht="24.95" customHeight="1">
      <c r="A27" s="6" t="s">
        <v>90</v>
      </c>
      <c r="B27" s="7" t="s">
        <v>130</v>
      </c>
      <c r="C27" s="7"/>
      <c r="D27" s="7"/>
      <c r="E27" s="7"/>
      <c r="F27" s="7"/>
      <c r="G27" s="7"/>
      <c r="H27" s="7"/>
      <c r="I27" s="7"/>
      <c r="J27" s="7"/>
      <c r="K27" s="7"/>
      <c r="L27" s="7"/>
      <c r="M27" s="7"/>
      <c r="N27" s="7"/>
      <c r="O27" s="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7"/>
      <c r="BA27" s="7"/>
      <c r="BB27" s="7"/>
      <c r="BC27" s="7"/>
      <c r="BD27" s="7"/>
    </row>
    <row r="28" spans="1:56" ht="24.95" customHeight="1">
      <c r="A28" s="3"/>
      <c r="B28" s="4" t="s">
        <v>5</v>
      </c>
      <c r="C28" s="4"/>
      <c r="D28" s="4"/>
      <c r="E28" s="4"/>
      <c r="F28" s="4"/>
      <c r="G28" s="4"/>
      <c r="H28" s="4"/>
      <c r="I28" s="4"/>
      <c r="J28" s="4"/>
      <c r="K28" s="4"/>
      <c r="L28" s="4"/>
      <c r="M28" s="4"/>
      <c r="N28" s="4"/>
      <c r="O28" s="4"/>
      <c r="P28" s="95"/>
      <c r="Q28" s="95"/>
      <c r="R28" s="95"/>
      <c r="S28" s="95"/>
      <c r="T28" s="95"/>
      <c r="U28" s="95"/>
      <c r="V28" s="95"/>
      <c r="W28" s="95"/>
      <c r="X28" s="95"/>
      <c r="Y28" s="95"/>
      <c r="Z28" s="95"/>
      <c r="AA28" s="95"/>
      <c r="AB28" s="95"/>
      <c r="AC28" s="95"/>
      <c r="AD28" s="95"/>
      <c r="AE28" s="95"/>
      <c r="AF28" s="95"/>
      <c r="AG28" s="95"/>
      <c r="AH28" s="95"/>
      <c r="AI28" s="95"/>
      <c r="AJ28" s="95"/>
      <c r="AK28" s="95"/>
      <c r="AL28" s="95"/>
      <c r="AM28" s="95"/>
      <c r="AN28" s="95"/>
      <c r="AO28" s="95"/>
      <c r="AP28" s="95"/>
      <c r="AQ28" s="95"/>
      <c r="AR28" s="95"/>
      <c r="AS28" s="95"/>
      <c r="AT28" s="95"/>
      <c r="AU28" s="95"/>
      <c r="AV28" s="95"/>
      <c r="AW28" s="95"/>
      <c r="AX28" s="95"/>
      <c r="AY28" s="95"/>
      <c r="AZ28" s="4"/>
      <c r="BA28" s="4"/>
      <c r="BB28" s="4"/>
      <c r="BC28" s="4"/>
      <c r="BD28" s="4"/>
    </row>
    <row r="29" spans="1:56" s="14" customFormat="1" ht="24.95" customHeight="1">
      <c r="A29" s="6"/>
      <c r="B29" s="7" t="s">
        <v>116</v>
      </c>
      <c r="C29" s="7"/>
      <c r="D29" s="7"/>
      <c r="E29" s="7"/>
      <c r="F29" s="7"/>
      <c r="G29" s="7"/>
      <c r="H29" s="7"/>
      <c r="I29" s="7"/>
      <c r="J29" s="7"/>
      <c r="K29" s="7"/>
      <c r="L29" s="7"/>
      <c r="M29" s="7"/>
      <c r="N29" s="7"/>
      <c r="O29" s="7"/>
      <c r="P29" s="97"/>
      <c r="Q29" s="97"/>
      <c r="R29" s="97"/>
      <c r="S29" s="97"/>
      <c r="T29" s="97"/>
      <c r="U29" s="97"/>
      <c r="V29" s="97"/>
      <c r="W29" s="97"/>
      <c r="X29" s="97"/>
      <c r="Y29" s="97"/>
      <c r="Z29" s="97"/>
      <c r="AA29" s="97"/>
      <c r="AB29" s="97"/>
      <c r="AC29" s="97"/>
      <c r="AD29" s="97"/>
      <c r="AE29" s="97"/>
      <c r="AF29" s="97"/>
      <c r="AG29" s="97"/>
      <c r="AH29" s="97"/>
      <c r="AI29" s="97"/>
      <c r="AJ29" s="97"/>
      <c r="AK29" s="97"/>
      <c r="AL29" s="97"/>
      <c r="AM29" s="97"/>
      <c r="AN29" s="97"/>
      <c r="AO29" s="97"/>
      <c r="AP29" s="97"/>
      <c r="AQ29" s="97"/>
      <c r="AR29" s="97"/>
      <c r="AS29" s="97"/>
      <c r="AT29" s="97"/>
      <c r="AU29" s="97"/>
      <c r="AV29" s="97"/>
      <c r="AW29" s="97"/>
      <c r="AX29" s="97"/>
      <c r="AY29" s="97"/>
      <c r="AZ29" s="7"/>
      <c r="BA29" s="7"/>
      <c r="BB29" s="7"/>
      <c r="BC29" s="7"/>
      <c r="BD29" s="7"/>
    </row>
    <row r="30" spans="1:56" ht="24.95" customHeight="1">
      <c r="A30" s="3" t="s">
        <v>32</v>
      </c>
      <c r="B30" s="4" t="s">
        <v>33</v>
      </c>
      <c r="C30" s="4"/>
      <c r="D30" s="4"/>
      <c r="E30" s="4"/>
      <c r="F30" s="4"/>
      <c r="G30" s="4"/>
      <c r="H30" s="4"/>
      <c r="I30" s="4"/>
      <c r="J30" s="4"/>
      <c r="K30" s="4"/>
      <c r="L30" s="4"/>
      <c r="M30" s="4"/>
      <c r="N30" s="4"/>
      <c r="O30" s="4"/>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95"/>
      <c r="AT30" s="95"/>
      <c r="AU30" s="95"/>
      <c r="AV30" s="95"/>
      <c r="AW30" s="95"/>
      <c r="AX30" s="95"/>
      <c r="AY30" s="95"/>
      <c r="AZ30" s="4"/>
      <c r="BA30" s="4"/>
      <c r="BB30" s="4"/>
      <c r="BC30" s="4"/>
      <c r="BD30" s="4"/>
    </row>
    <row r="31" spans="1:56" ht="24.95" customHeight="1">
      <c r="A31" s="3" t="s">
        <v>34</v>
      </c>
      <c r="B31" s="4" t="s">
        <v>35</v>
      </c>
      <c r="C31" s="4"/>
      <c r="D31" s="4"/>
      <c r="E31" s="4"/>
      <c r="F31" s="4"/>
      <c r="G31" s="4"/>
      <c r="H31" s="4"/>
      <c r="I31" s="4"/>
      <c r="J31" s="4"/>
      <c r="K31" s="4"/>
      <c r="L31" s="4"/>
      <c r="M31" s="4"/>
      <c r="N31" s="4"/>
      <c r="O31" s="4"/>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95"/>
      <c r="AW31" s="95"/>
      <c r="AX31" s="95"/>
      <c r="AY31" s="95"/>
      <c r="AZ31" s="4"/>
      <c r="BA31" s="4"/>
      <c r="BB31" s="4"/>
      <c r="BC31" s="4"/>
      <c r="BD31" s="4"/>
    </row>
    <row r="32" spans="1:56" s="14" customFormat="1" ht="24.95" customHeight="1">
      <c r="A32" s="6"/>
      <c r="B32" s="7" t="s">
        <v>117</v>
      </c>
      <c r="C32" s="7"/>
      <c r="D32" s="7"/>
      <c r="E32" s="7"/>
      <c r="F32" s="7"/>
      <c r="G32" s="7"/>
      <c r="H32" s="7"/>
      <c r="I32" s="7"/>
      <c r="J32" s="7"/>
      <c r="K32" s="7"/>
      <c r="L32" s="7"/>
      <c r="M32" s="7"/>
      <c r="N32" s="7"/>
      <c r="O32" s="7"/>
      <c r="P32" s="97"/>
      <c r="Q32" s="97"/>
      <c r="R32" s="97"/>
      <c r="S32" s="97"/>
      <c r="T32" s="97"/>
      <c r="U32" s="97"/>
      <c r="V32" s="97"/>
      <c r="W32" s="97"/>
      <c r="X32" s="97"/>
      <c r="Y32" s="97"/>
      <c r="Z32" s="97"/>
      <c r="AA32" s="97"/>
      <c r="AB32" s="97"/>
      <c r="AC32" s="97"/>
      <c r="AD32" s="97"/>
      <c r="AE32" s="97"/>
      <c r="AF32" s="97"/>
      <c r="AG32" s="97"/>
      <c r="AH32" s="97"/>
      <c r="AI32" s="97"/>
      <c r="AJ32" s="97"/>
      <c r="AK32" s="97"/>
      <c r="AL32" s="97"/>
      <c r="AM32" s="97"/>
      <c r="AN32" s="97"/>
      <c r="AO32" s="97"/>
      <c r="AP32" s="97"/>
      <c r="AQ32" s="97"/>
      <c r="AR32" s="97"/>
      <c r="AS32" s="97"/>
      <c r="AT32" s="97"/>
      <c r="AU32" s="97"/>
      <c r="AV32" s="97"/>
      <c r="AW32" s="97"/>
      <c r="AX32" s="97"/>
      <c r="AY32" s="97"/>
      <c r="AZ32" s="7"/>
      <c r="BA32" s="7"/>
      <c r="BB32" s="7"/>
      <c r="BC32" s="7"/>
      <c r="BD32" s="7"/>
    </row>
    <row r="33" spans="1:56" ht="24.95" customHeight="1">
      <c r="A33" s="3" t="s">
        <v>32</v>
      </c>
      <c r="B33" s="4" t="s">
        <v>33</v>
      </c>
      <c r="C33" s="4"/>
      <c r="D33" s="4"/>
      <c r="E33" s="4"/>
      <c r="F33" s="4"/>
      <c r="G33" s="4"/>
      <c r="H33" s="4"/>
      <c r="I33" s="4"/>
      <c r="J33" s="4"/>
      <c r="K33" s="4"/>
      <c r="L33" s="4"/>
      <c r="M33" s="4"/>
      <c r="N33" s="4"/>
      <c r="O33" s="4"/>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4"/>
      <c r="BA33" s="4"/>
      <c r="BB33" s="4"/>
      <c r="BC33" s="4"/>
      <c r="BD33" s="4"/>
    </row>
    <row r="34" spans="1:56" ht="24.95" customHeight="1">
      <c r="A34" s="3" t="s">
        <v>34</v>
      </c>
      <c r="B34" s="4" t="s">
        <v>35</v>
      </c>
      <c r="C34" s="4"/>
      <c r="D34" s="4"/>
      <c r="E34" s="4"/>
      <c r="F34" s="4"/>
      <c r="G34" s="4"/>
      <c r="H34" s="4"/>
      <c r="I34" s="4"/>
      <c r="J34" s="4"/>
      <c r="K34" s="4"/>
      <c r="L34" s="4"/>
      <c r="M34" s="4"/>
      <c r="N34" s="4"/>
      <c r="O34" s="4"/>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4"/>
      <c r="BA34" s="4"/>
      <c r="BB34" s="4"/>
      <c r="BC34" s="4"/>
      <c r="BD34" s="4"/>
    </row>
    <row r="35" spans="1:56" s="14" customFormat="1" ht="24.95" customHeight="1">
      <c r="A35" s="6" t="s">
        <v>36</v>
      </c>
      <c r="B35" s="7" t="s">
        <v>118</v>
      </c>
      <c r="C35" s="7"/>
      <c r="D35" s="7"/>
      <c r="E35" s="7"/>
      <c r="F35" s="7"/>
      <c r="G35" s="7"/>
      <c r="H35" s="7"/>
      <c r="I35" s="7"/>
      <c r="J35" s="7"/>
      <c r="K35" s="7"/>
      <c r="L35" s="7"/>
      <c r="M35" s="7"/>
      <c r="N35" s="7"/>
      <c r="O35" s="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7"/>
      <c r="BA35" s="7"/>
      <c r="BB35" s="7"/>
      <c r="BC35" s="7"/>
      <c r="BD35" s="7"/>
    </row>
    <row r="36" spans="1:56" s="14" customFormat="1" ht="24.95" customHeight="1">
      <c r="A36" s="6" t="s">
        <v>87</v>
      </c>
      <c r="B36" s="7" t="s">
        <v>129</v>
      </c>
      <c r="C36" s="7"/>
      <c r="D36" s="7"/>
      <c r="E36" s="7"/>
      <c r="F36" s="7"/>
      <c r="G36" s="7"/>
      <c r="H36" s="7"/>
      <c r="I36" s="7"/>
      <c r="J36" s="7"/>
      <c r="K36" s="7"/>
      <c r="L36" s="7"/>
      <c r="M36" s="7"/>
      <c r="N36" s="7"/>
      <c r="O36" s="7"/>
      <c r="P36" s="97"/>
      <c r="Q36" s="97"/>
      <c r="R36" s="97"/>
      <c r="S36" s="97"/>
      <c r="T36" s="97"/>
      <c r="U36" s="97"/>
      <c r="V36" s="97"/>
      <c r="W36" s="97"/>
      <c r="X36" s="97"/>
      <c r="Y36" s="97"/>
      <c r="Z36" s="97"/>
      <c r="AA36" s="97"/>
      <c r="AB36" s="97"/>
      <c r="AC36" s="97"/>
      <c r="AD36" s="97"/>
      <c r="AE36" s="97"/>
      <c r="AF36" s="97"/>
      <c r="AG36" s="97"/>
      <c r="AH36" s="97"/>
      <c r="AI36" s="97"/>
      <c r="AJ36" s="97"/>
      <c r="AK36" s="97"/>
      <c r="AL36" s="97"/>
      <c r="AM36" s="97"/>
      <c r="AN36" s="97"/>
      <c r="AO36" s="97"/>
      <c r="AP36" s="97"/>
      <c r="AQ36" s="97"/>
      <c r="AR36" s="97"/>
      <c r="AS36" s="97"/>
      <c r="AT36" s="97"/>
      <c r="AU36" s="97"/>
      <c r="AV36" s="97"/>
      <c r="AW36" s="97"/>
      <c r="AX36" s="97"/>
      <c r="AY36" s="97"/>
      <c r="AZ36" s="7"/>
      <c r="BA36" s="7"/>
      <c r="BB36" s="7"/>
      <c r="BC36" s="7"/>
      <c r="BD36" s="7"/>
    </row>
    <row r="37" spans="1:56" ht="24.95" customHeight="1">
      <c r="A37" s="3" t="s">
        <v>32</v>
      </c>
      <c r="B37" s="4" t="s">
        <v>33</v>
      </c>
      <c r="C37" s="4"/>
      <c r="D37" s="4"/>
      <c r="E37" s="4"/>
      <c r="F37" s="4"/>
      <c r="G37" s="4"/>
      <c r="H37" s="4"/>
      <c r="I37" s="4"/>
      <c r="J37" s="4"/>
      <c r="K37" s="4"/>
      <c r="L37" s="4"/>
      <c r="M37" s="4"/>
      <c r="N37" s="4"/>
      <c r="O37" s="4"/>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95"/>
      <c r="AT37" s="95"/>
      <c r="AU37" s="95"/>
      <c r="AV37" s="95"/>
      <c r="AW37" s="95"/>
      <c r="AX37" s="95"/>
      <c r="AY37" s="95"/>
      <c r="AZ37" s="4"/>
      <c r="BA37" s="4"/>
      <c r="BB37" s="4"/>
      <c r="BC37" s="4"/>
      <c r="BD37" s="4"/>
    </row>
    <row r="38" spans="1:56" ht="24.95" customHeight="1">
      <c r="A38" s="3" t="s">
        <v>34</v>
      </c>
      <c r="B38" s="4" t="s">
        <v>35</v>
      </c>
      <c r="C38" s="4"/>
      <c r="D38" s="4"/>
      <c r="E38" s="4"/>
      <c r="F38" s="4"/>
      <c r="G38" s="4"/>
      <c r="H38" s="4"/>
      <c r="I38" s="4"/>
      <c r="J38" s="4"/>
      <c r="K38" s="4"/>
      <c r="L38" s="4"/>
      <c r="M38" s="4"/>
      <c r="N38" s="4"/>
      <c r="O38" s="4"/>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5"/>
      <c r="AO38" s="95"/>
      <c r="AP38" s="95"/>
      <c r="AQ38" s="95"/>
      <c r="AR38" s="95"/>
      <c r="AS38" s="95"/>
      <c r="AT38" s="95"/>
      <c r="AU38" s="95"/>
      <c r="AV38" s="95"/>
      <c r="AW38" s="95"/>
      <c r="AX38" s="95"/>
      <c r="AY38" s="95"/>
      <c r="AZ38" s="4"/>
      <c r="BA38" s="4"/>
      <c r="BB38" s="4"/>
      <c r="BC38" s="4"/>
      <c r="BD38" s="4"/>
    </row>
    <row r="39" spans="1:56" s="14" customFormat="1" ht="24.95" customHeight="1">
      <c r="A39" s="6" t="s">
        <v>89</v>
      </c>
      <c r="B39" s="7" t="s">
        <v>130</v>
      </c>
      <c r="C39" s="7"/>
      <c r="D39" s="7"/>
      <c r="E39" s="7"/>
      <c r="F39" s="7"/>
      <c r="G39" s="7"/>
      <c r="H39" s="7"/>
      <c r="I39" s="7"/>
      <c r="J39" s="7"/>
      <c r="K39" s="7"/>
      <c r="L39" s="7"/>
      <c r="M39" s="7"/>
      <c r="N39" s="7"/>
      <c r="O39" s="7"/>
      <c r="P39" s="97"/>
      <c r="Q39" s="97"/>
      <c r="R39" s="97"/>
      <c r="S39" s="97"/>
      <c r="T39" s="97"/>
      <c r="U39" s="97"/>
      <c r="V39" s="97"/>
      <c r="W39" s="97"/>
      <c r="X39" s="97"/>
      <c r="Y39" s="97"/>
      <c r="Z39" s="97"/>
      <c r="AA39" s="97"/>
      <c r="AB39" s="97"/>
      <c r="AC39" s="97"/>
      <c r="AD39" s="97"/>
      <c r="AE39" s="97"/>
      <c r="AF39" s="97"/>
      <c r="AG39" s="97"/>
      <c r="AH39" s="97"/>
      <c r="AI39" s="97"/>
      <c r="AJ39" s="97"/>
      <c r="AK39" s="97"/>
      <c r="AL39" s="97"/>
      <c r="AM39" s="97"/>
      <c r="AN39" s="97"/>
      <c r="AO39" s="97"/>
      <c r="AP39" s="97"/>
      <c r="AQ39" s="97"/>
      <c r="AR39" s="97"/>
      <c r="AS39" s="97"/>
      <c r="AT39" s="97"/>
      <c r="AU39" s="97"/>
      <c r="AV39" s="97"/>
      <c r="AW39" s="97"/>
      <c r="AX39" s="97"/>
      <c r="AY39" s="97"/>
      <c r="AZ39" s="7"/>
      <c r="BA39" s="7"/>
      <c r="BB39" s="7"/>
      <c r="BC39" s="7"/>
      <c r="BD39" s="7"/>
    </row>
    <row r="40" spans="1:56" ht="24.95" customHeight="1">
      <c r="A40" s="3" t="s">
        <v>32</v>
      </c>
      <c r="B40" s="4" t="s">
        <v>33</v>
      </c>
      <c r="C40" s="4"/>
      <c r="D40" s="4"/>
      <c r="E40" s="4"/>
      <c r="F40" s="4"/>
      <c r="G40" s="4"/>
      <c r="H40" s="4"/>
      <c r="I40" s="4"/>
      <c r="J40" s="4"/>
      <c r="K40" s="4"/>
      <c r="L40" s="4"/>
      <c r="M40" s="4"/>
      <c r="N40" s="4"/>
      <c r="O40" s="4"/>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95"/>
      <c r="AV40" s="95"/>
      <c r="AW40" s="95"/>
      <c r="AX40" s="95"/>
      <c r="AY40" s="95"/>
      <c r="AZ40" s="4"/>
      <c r="BA40" s="4"/>
      <c r="BB40" s="4"/>
      <c r="BC40" s="4"/>
      <c r="BD40" s="4"/>
    </row>
    <row r="41" spans="1:56" ht="24.95" customHeight="1">
      <c r="A41" s="3" t="s">
        <v>34</v>
      </c>
      <c r="B41" s="4" t="s">
        <v>35</v>
      </c>
      <c r="C41" s="4"/>
      <c r="D41" s="4"/>
      <c r="E41" s="4"/>
      <c r="F41" s="4"/>
      <c r="G41" s="4"/>
      <c r="H41" s="4"/>
      <c r="I41" s="4"/>
      <c r="J41" s="4"/>
      <c r="K41" s="4"/>
      <c r="L41" s="4"/>
      <c r="M41" s="4"/>
      <c r="N41" s="4"/>
      <c r="O41" s="4"/>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P41" s="95"/>
      <c r="AQ41" s="95"/>
      <c r="AR41" s="95"/>
      <c r="AS41" s="95"/>
      <c r="AT41" s="95"/>
      <c r="AU41" s="95"/>
      <c r="AV41" s="95"/>
      <c r="AW41" s="95"/>
      <c r="AX41" s="95"/>
      <c r="AY41" s="95"/>
      <c r="AZ41" s="4"/>
      <c r="BA41" s="4"/>
      <c r="BB41" s="4"/>
      <c r="BC41" s="4"/>
      <c r="BD41" s="4"/>
    </row>
    <row r="42" spans="1:56" ht="24.95" customHeight="1">
      <c r="A42" s="36" t="s">
        <v>225</v>
      </c>
      <c r="B42" s="36" t="s">
        <v>81</v>
      </c>
      <c r="C42" s="95"/>
      <c r="D42" s="95"/>
      <c r="E42" s="95"/>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row>
    <row r="43" spans="1:56" ht="24.95" customHeight="1">
      <c r="A43" s="3"/>
      <c r="B43" s="4" t="s">
        <v>226</v>
      </c>
      <c r="C43" s="95"/>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row>
    <row r="44" spans="1:56" ht="24.95" customHeight="1">
      <c r="A44" s="15" t="s">
        <v>21</v>
      </c>
      <c r="B44" s="16" t="s">
        <v>119</v>
      </c>
      <c r="C44" s="16"/>
      <c r="D44" s="16"/>
      <c r="E44" s="16"/>
      <c r="F44" s="16"/>
      <c r="G44" s="16"/>
      <c r="H44" s="16"/>
      <c r="I44" s="16"/>
      <c r="J44" s="16"/>
      <c r="K44" s="16"/>
      <c r="L44" s="16"/>
      <c r="M44" s="16"/>
      <c r="N44" s="16"/>
      <c r="O44" s="16"/>
      <c r="P44" s="96"/>
      <c r="Q44" s="96"/>
      <c r="R44" s="96"/>
      <c r="S44" s="96"/>
      <c r="T44" s="96"/>
      <c r="U44" s="96"/>
      <c r="V44" s="96"/>
      <c r="W44" s="96"/>
      <c r="X44" s="96"/>
      <c r="Y44" s="96"/>
      <c r="Z44" s="96"/>
      <c r="AA44" s="96"/>
      <c r="AB44" s="96"/>
      <c r="AC44" s="96"/>
      <c r="AD44" s="96"/>
      <c r="AE44" s="96"/>
      <c r="AF44" s="96"/>
      <c r="AG44" s="96"/>
      <c r="AH44" s="96"/>
      <c r="AI44" s="96"/>
      <c r="AJ44" s="96"/>
      <c r="AK44" s="96"/>
      <c r="AL44" s="96"/>
      <c r="AM44" s="96"/>
      <c r="AN44" s="96"/>
      <c r="AO44" s="96"/>
      <c r="AP44" s="96"/>
      <c r="AQ44" s="96"/>
      <c r="AR44" s="96"/>
      <c r="AS44" s="96"/>
      <c r="AT44" s="96"/>
      <c r="AU44" s="96"/>
      <c r="AV44" s="96"/>
      <c r="AW44" s="96"/>
      <c r="AX44" s="96"/>
      <c r="AY44" s="96"/>
      <c r="AZ44" s="16"/>
      <c r="BA44" s="16"/>
      <c r="BB44" s="16"/>
      <c r="BC44" s="16"/>
      <c r="BD44" s="16"/>
    </row>
    <row r="45" spans="1:56" ht="24.95" customHeight="1">
      <c r="A45" s="3"/>
      <c r="B45" s="4" t="s">
        <v>227</v>
      </c>
      <c r="C45" s="4"/>
      <c r="D45" s="4"/>
      <c r="E45" s="4"/>
      <c r="F45" s="4"/>
      <c r="G45" s="4"/>
      <c r="H45" s="4"/>
      <c r="I45" s="4"/>
      <c r="J45" s="4"/>
      <c r="K45" s="4"/>
      <c r="L45" s="4"/>
      <c r="M45" s="4"/>
      <c r="N45" s="4"/>
      <c r="O45" s="4"/>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AP45" s="95"/>
      <c r="AQ45" s="95"/>
      <c r="AR45" s="95"/>
      <c r="AS45" s="95"/>
      <c r="AT45" s="95"/>
      <c r="AU45" s="95"/>
      <c r="AV45" s="95"/>
      <c r="AW45" s="95"/>
      <c r="AX45" s="95"/>
      <c r="AY45" s="95"/>
      <c r="AZ45" s="4"/>
      <c r="BA45" s="4"/>
      <c r="BB45" s="4"/>
      <c r="BC45" s="4"/>
      <c r="BD45" s="4"/>
    </row>
    <row r="46" spans="1:56" ht="24.95" customHeight="1">
      <c r="A46" s="15" t="s">
        <v>34</v>
      </c>
      <c r="B46" s="16" t="s">
        <v>134</v>
      </c>
      <c r="C46" s="16"/>
      <c r="D46" s="16"/>
      <c r="E46" s="16"/>
      <c r="F46" s="16"/>
      <c r="G46" s="16"/>
      <c r="H46" s="16"/>
      <c r="I46" s="16"/>
      <c r="J46" s="16"/>
      <c r="K46" s="16"/>
      <c r="L46" s="16"/>
      <c r="M46" s="16"/>
      <c r="N46" s="16"/>
      <c r="O46" s="16"/>
      <c r="P46" s="96"/>
      <c r="Q46" s="96"/>
      <c r="R46" s="96"/>
      <c r="S46" s="96"/>
      <c r="T46" s="96"/>
      <c r="U46" s="96"/>
      <c r="V46" s="96"/>
      <c r="W46" s="96"/>
      <c r="X46" s="96"/>
      <c r="Y46" s="96"/>
      <c r="Z46" s="96"/>
      <c r="AA46" s="96"/>
      <c r="AB46" s="96"/>
      <c r="AC46" s="96"/>
      <c r="AD46" s="96"/>
      <c r="AE46" s="96"/>
      <c r="AF46" s="96"/>
      <c r="AG46" s="96"/>
      <c r="AH46" s="96"/>
      <c r="AI46" s="96"/>
      <c r="AJ46" s="96"/>
      <c r="AK46" s="96"/>
      <c r="AL46" s="96"/>
      <c r="AM46" s="96"/>
      <c r="AN46" s="96"/>
      <c r="AO46" s="96"/>
      <c r="AP46" s="96"/>
      <c r="AQ46" s="96"/>
      <c r="AR46" s="96"/>
      <c r="AS46" s="96"/>
      <c r="AT46" s="96"/>
      <c r="AU46" s="96"/>
      <c r="AV46" s="96"/>
      <c r="AW46" s="96"/>
      <c r="AX46" s="96"/>
      <c r="AY46" s="96"/>
      <c r="AZ46" s="16"/>
      <c r="BA46" s="16"/>
      <c r="BB46" s="16"/>
      <c r="BC46" s="16"/>
      <c r="BD46" s="16"/>
    </row>
    <row r="47" spans="1:56" ht="24.95" customHeight="1">
      <c r="A47" s="34" t="s">
        <v>34</v>
      </c>
      <c r="B47" s="35" t="s">
        <v>34</v>
      </c>
      <c r="C47" s="29"/>
      <c r="D47" s="29"/>
      <c r="E47" s="29"/>
      <c r="F47" s="29"/>
      <c r="G47" s="29"/>
      <c r="H47" s="29"/>
      <c r="I47" s="29"/>
      <c r="J47" s="29"/>
      <c r="K47" s="29"/>
      <c r="L47" s="29"/>
      <c r="M47" s="29"/>
      <c r="N47" s="29"/>
      <c r="O47" s="29"/>
      <c r="P47" s="98"/>
      <c r="Q47" s="98"/>
      <c r="R47" s="98"/>
      <c r="S47" s="98"/>
      <c r="T47" s="98"/>
      <c r="U47" s="98"/>
      <c r="V47" s="98"/>
      <c r="W47" s="98"/>
      <c r="X47" s="98"/>
      <c r="Y47" s="98"/>
      <c r="Z47" s="98"/>
      <c r="AA47" s="98"/>
      <c r="AB47" s="98"/>
      <c r="AC47" s="98"/>
      <c r="AD47" s="98"/>
      <c r="AE47" s="98"/>
      <c r="AF47" s="98"/>
      <c r="AG47" s="98"/>
      <c r="AH47" s="98"/>
      <c r="AI47" s="98"/>
      <c r="AJ47" s="98"/>
      <c r="AK47" s="98"/>
      <c r="AL47" s="98"/>
      <c r="AM47" s="98"/>
      <c r="AN47" s="98"/>
      <c r="AO47" s="98"/>
      <c r="AP47" s="98"/>
      <c r="AQ47" s="98"/>
      <c r="AR47" s="98"/>
      <c r="AS47" s="98"/>
      <c r="AT47" s="98"/>
      <c r="AU47" s="98"/>
      <c r="AV47" s="98"/>
      <c r="AW47" s="98"/>
      <c r="AX47" s="98"/>
      <c r="AY47" s="98"/>
      <c r="AZ47" s="29"/>
      <c r="BA47" s="29"/>
      <c r="BB47" s="29"/>
      <c r="BC47" s="29"/>
      <c r="BD47" s="29"/>
    </row>
    <row r="48" spans="1:56" ht="24.95" customHeight="1">
      <c r="A48" s="33"/>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row>
  </sheetData>
  <mergeCells count="80">
    <mergeCell ref="AV9:AY9"/>
    <mergeCell ref="AL10:AM10"/>
    <mergeCell ref="AN10:AO10"/>
    <mergeCell ref="AQ10:AQ11"/>
    <mergeCell ref="AR10:AS10"/>
    <mergeCell ref="AU9:AU11"/>
    <mergeCell ref="BB9:BB11"/>
    <mergeCell ref="BC9:BC11"/>
    <mergeCell ref="Q10:Q11"/>
    <mergeCell ref="R10:S10"/>
    <mergeCell ref="W10:W11"/>
    <mergeCell ref="X10:Y10"/>
    <mergeCell ref="AB10:AC10"/>
    <mergeCell ref="AD10:AE10"/>
    <mergeCell ref="AJ9:AJ11"/>
    <mergeCell ref="AK9:AK11"/>
    <mergeCell ref="AL9:AO9"/>
    <mergeCell ref="AP9:AP11"/>
    <mergeCell ref="AQ9:AS9"/>
    <mergeCell ref="AT9:AT11"/>
    <mergeCell ref="AA9:AA11"/>
    <mergeCell ref="AB9:AE9"/>
    <mergeCell ref="BB8:BC8"/>
    <mergeCell ref="N9:N11"/>
    <mergeCell ref="O9:O11"/>
    <mergeCell ref="P9:P11"/>
    <mergeCell ref="Q9:S9"/>
    <mergeCell ref="T9:T11"/>
    <mergeCell ref="U9:U11"/>
    <mergeCell ref="V9:V11"/>
    <mergeCell ref="W9:Y9"/>
    <mergeCell ref="Z9:Z11"/>
    <mergeCell ref="Z8:AE8"/>
    <mergeCell ref="AF8:AI8"/>
    <mergeCell ref="AJ8:AO8"/>
    <mergeCell ref="AP8:AS8"/>
    <mergeCell ref="AT8:AY8"/>
    <mergeCell ref="BA8:BA11"/>
    <mergeCell ref="BD6:BD11"/>
    <mergeCell ref="G7:G11"/>
    <mergeCell ref="H7:I7"/>
    <mergeCell ref="J7:J11"/>
    <mergeCell ref="K7:K11"/>
    <mergeCell ref="L7:L11"/>
    <mergeCell ref="M7:O7"/>
    <mergeCell ref="P7:U7"/>
    <mergeCell ref="V7:AE7"/>
    <mergeCell ref="AF7:AO7"/>
    <mergeCell ref="AZ6:BC6"/>
    <mergeCell ref="AZ7:AZ11"/>
    <mergeCell ref="BA7:BC7"/>
    <mergeCell ref="AF9:AF11"/>
    <mergeCell ref="AG9:AI9"/>
    <mergeCell ref="I8:I11"/>
    <mergeCell ref="F6:F11"/>
    <mergeCell ref="G6:I6"/>
    <mergeCell ref="J6:K6"/>
    <mergeCell ref="L6:O6"/>
    <mergeCell ref="P6:AY6"/>
    <mergeCell ref="AP7:AY7"/>
    <mergeCell ref="H8:H11"/>
    <mergeCell ref="M8:M11"/>
    <mergeCell ref="N8:O8"/>
    <mergeCell ref="P8:S8"/>
    <mergeCell ref="T8:U8"/>
    <mergeCell ref="V8:Y8"/>
    <mergeCell ref="AV10:AW10"/>
    <mergeCell ref="AX10:AY10"/>
    <mergeCell ref="AG10:AG11"/>
    <mergeCell ref="AH10:AI10"/>
    <mergeCell ref="A1:BD1"/>
    <mergeCell ref="A2:BD2"/>
    <mergeCell ref="A3:BD3"/>
    <mergeCell ref="A4:BD4"/>
    <mergeCell ref="A5:BD5"/>
    <mergeCell ref="A6:A11"/>
    <mergeCell ref="B6:B11"/>
    <mergeCell ref="C6:C11"/>
    <mergeCell ref="D6:D11"/>
    <mergeCell ref="E6:E11"/>
  </mergeCells>
  <pageMargins left="0.59055118110236227" right="0.39370078740157483" top="0.78740157480314965" bottom="0.39370078740157483" header="0.31496062992125984" footer="0.31496062992125984"/>
  <pageSetup paperSize="9" scale="57" fitToHeight="0" orientation="landscape" r:id="rId1"/>
  <headerFooter>
    <oddFooter>&amp;R&amp;P/&amp;N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BD45"/>
  <sheetViews>
    <sheetView workbookViewId="0">
      <selection activeCell="A4" sqref="A4:BD4"/>
    </sheetView>
  </sheetViews>
  <sheetFormatPr defaultRowHeight="12.75"/>
  <cols>
    <col min="1" max="1" width="5" customWidth="1"/>
    <col min="2" max="2" width="44.33203125" customWidth="1"/>
    <col min="3" max="3" width="8.5" customWidth="1"/>
    <col min="5" max="56" width="7.83203125" customWidth="1"/>
  </cols>
  <sheetData>
    <row r="1" spans="1:56" s="13" customFormat="1" ht="18.75">
      <c r="A1" s="213" t="s">
        <v>136</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row>
    <row r="2" spans="1:56" s="13" customFormat="1" ht="18.75">
      <c r="A2" s="214" t="s">
        <v>78</v>
      </c>
      <c r="B2" s="214"/>
      <c r="C2" s="214"/>
      <c r="D2" s="214"/>
      <c r="E2" s="214"/>
      <c r="F2" s="214"/>
      <c r="G2" s="214"/>
      <c r="H2" s="214"/>
      <c r="I2" s="214"/>
      <c r="J2" s="214"/>
      <c r="K2" s="214"/>
      <c r="L2" s="214"/>
      <c r="M2" s="214"/>
      <c r="N2" s="214"/>
      <c r="O2" s="214"/>
      <c r="P2" s="214"/>
      <c r="Q2" s="214"/>
      <c r="R2" s="214"/>
      <c r="S2" s="214"/>
      <c r="T2" s="214"/>
      <c r="U2" s="214"/>
      <c r="V2" s="214"/>
      <c r="W2" s="214"/>
      <c r="X2" s="214"/>
      <c r="Y2" s="214"/>
      <c r="Z2" s="214"/>
      <c r="AA2" s="214"/>
      <c r="AB2" s="214"/>
      <c r="AC2" s="214"/>
      <c r="AD2" s="214"/>
      <c r="AE2" s="214"/>
      <c r="AF2" s="214"/>
      <c r="AG2" s="214"/>
      <c r="AH2" s="214"/>
      <c r="AI2" s="214"/>
      <c r="AJ2" s="214"/>
      <c r="AK2" s="214"/>
      <c r="AL2" s="214"/>
      <c r="AM2" s="214"/>
      <c r="AN2" s="214"/>
      <c r="AO2" s="214"/>
      <c r="AP2" s="214"/>
      <c r="AQ2" s="214"/>
      <c r="AR2" s="214"/>
      <c r="AS2" s="214"/>
      <c r="AT2" s="214"/>
      <c r="AU2" s="214"/>
      <c r="AV2" s="214"/>
      <c r="AW2" s="214"/>
      <c r="AX2" s="214"/>
      <c r="AY2" s="214"/>
      <c r="AZ2" s="214"/>
      <c r="BA2" s="214"/>
      <c r="BB2" s="214"/>
      <c r="BC2" s="214"/>
      <c r="BD2" s="214"/>
    </row>
    <row r="3" spans="1:56" s="13" customFormat="1" ht="18.75">
      <c r="A3" s="213" t="s">
        <v>240</v>
      </c>
      <c r="B3" s="213"/>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c r="AG3" s="213"/>
      <c r="AH3" s="213"/>
      <c r="AI3" s="213"/>
      <c r="AJ3" s="213"/>
      <c r="AK3" s="213"/>
      <c r="AL3" s="213"/>
      <c r="AM3" s="213"/>
      <c r="AN3" s="213"/>
      <c r="AO3" s="213"/>
      <c r="AP3" s="213"/>
      <c r="AQ3" s="213"/>
      <c r="AR3" s="213"/>
      <c r="AS3" s="213"/>
      <c r="AT3" s="213"/>
      <c r="AU3" s="213"/>
      <c r="AV3" s="213"/>
      <c r="AW3" s="213"/>
      <c r="AX3" s="213"/>
      <c r="AY3" s="213"/>
      <c r="AZ3" s="213"/>
      <c r="BA3" s="213"/>
      <c r="BB3" s="213"/>
      <c r="BC3" s="213"/>
      <c r="BD3" s="213"/>
    </row>
    <row r="4" spans="1:56" s="13" customFormat="1" ht="18.75">
      <c r="A4" s="214" t="str">
        <f>'Bieu 01 TH'!A4:AN4</f>
        <v>(Biểu mẫu kèm theo Công văn số              /SKHĐT-TH ngày           tháng       năm 2019 của Sở Kế hoạch và Đầu tư)</v>
      </c>
      <c r="B4" s="214"/>
      <c r="C4" s="214"/>
      <c r="D4" s="214"/>
      <c r="E4" s="214"/>
      <c r="F4" s="214"/>
      <c r="G4" s="214"/>
      <c r="H4" s="214"/>
      <c r="I4" s="214"/>
      <c r="J4" s="214"/>
      <c r="K4" s="214"/>
      <c r="L4" s="214"/>
      <c r="M4" s="214"/>
      <c r="N4" s="214"/>
      <c r="O4" s="214"/>
      <c r="P4" s="214"/>
      <c r="Q4" s="214"/>
      <c r="R4" s="214"/>
      <c r="S4" s="214"/>
      <c r="T4" s="214"/>
      <c r="U4" s="214"/>
      <c r="V4" s="214"/>
      <c r="W4" s="214"/>
      <c r="X4" s="214"/>
      <c r="Y4" s="214"/>
      <c r="Z4" s="214"/>
      <c r="AA4" s="214"/>
      <c r="AB4" s="214"/>
      <c r="AC4" s="214"/>
      <c r="AD4" s="214"/>
      <c r="AE4" s="214"/>
      <c r="AF4" s="214"/>
      <c r="AG4" s="214"/>
      <c r="AH4" s="214"/>
      <c r="AI4" s="214"/>
      <c r="AJ4" s="214"/>
      <c r="AK4" s="214"/>
      <c r="AL4" s="214"/>
      <c r="AM4" s="214"/>
      <c r="AN4" s="214"/>
      <c r="AO4" s="214"/>
      <c r="AP4" s="214"/>
      <c r="AQ4" s="214"/>
      <c r="AR4" s="214"/>
      <c r="AS4" s="214"/>
      <c r="AT4" s="214"/>
      <c r="AU4" s="214"/>
      <c r="AV4" s="214"/>
      <c r="AW4" s="214"/>
      <c r="AX4" s="214"/>
      <c r="AY4" s="214"/>
      <c r="AZ4" s="214"/>
      <c r="BA4" s="214"/>
      <c r="BB4" s="214"/>
      <c r="BC4" s="214"/>
      <c r="BD4" s="214"/>
    </row>
    <row r="5" spans="1:56" s="13" customFormat="1" ht="18.75">
      <c r="A5" s="215" t="s">
        <v>0</v>
      </c>
      <c r="B5" s="215"/>
      <c r="C5" s="215"/>
      <c r="D5" s="215"/>
      <c r="E5" s="215"/>
      <c r="F5" s="215"/>
      <c r="G5" s="215"/>
      <c r="H5" s="215"/>
      <c r="I5" s="215"/>
      <c r="J5" s="215"/>
      <c r="K5" s="215"/>
      <c r="L5" s="215"/>
      <c r="M5" s="215"/>
      <c r="N5" s="215"/>
      <c r="O5" s="215"/>
      <c r="P5" s="215"/>
      <c r="Q5" s="215"/>
      <c r="R5" s="215"/>
      <c r="S5" s="215"/>
      <c r="T5" s="215"/>
      <c r="U5" s="215"/>
      <c r="V5" s="215"/>
      <c r="W5" s="215"/>
      <c r="X5" s="215"/>
      <c r="Y5" s="215"/>
      <c r="Z5" s="215"/>
      <c r="AA5" s="215"/>
      <c r="AB5" s="215"/>
      <c r="AC5" s="215"/>
      <c r="AD5" s="215"/>
      <c r="AE5" s="215"/>
      <c r="AF5" s="215"/>
      <c r="AG5" s="215"/>
      <c r="AH5" s="215"/>
      <c r="AI5" s="215"/>
      <c r="AJ5" s="215"/>
      <c r="AK5" s="215"/>
      <c r="AL5" s="215"/>
      <c r="AM5" s="215"/>
      <c r="AN5" s="215"/>
      <c r="AO5" s="215"/>
      <c r="AP5" s="215"/>
      <c r="AQ5" s="215"/>
      <c r="AR5" s="215"/>
      <c r="AS5" s="215"/>
      <c r="AT5" s="215"/>
      <c r="AU5" s="215"/>
      <c r="AV5" s="215"/>
      <c r="AW5" s="215"/>
      <c r="AX5" s="215"/>
      <c r="AY5" s="215"/>
      <c r="AZ5" s="215"/>
      <c r="BA5" s="215"/>
      <c r="BB5" s="215"/>
      <c r="BC5" s="215"/>
      <c r="BD5" s="215"/>
    </row>
    <row r="6" spans="1:56" ht="52.5" customHeight="1">
      <c r="A6" s="212" t="s">
        <v>1</v>
      </c>
      <c r="B6" s="212" t="s">
        <v>22</v>
      </c>
      <c r="C6" s="212" t="s">
        <v>122</v>
      </c>
      <c r="D6" s="212" t="s">
        <v>112</v>
      </c>
      <c r="E6" s="212" t="s">
        <v>113</v>
      </c>
      <c r="F6" s="212" t="s">
        <v>114</v>
      </c>
      <c r="G6" s="212" t="s">
        <v>121</v>
      </c>
      <c r="H6" s="212"/>
      <c r="I6" s="212"/>
      <c r="J6" s="212" t="s">
        <v>124</v>
      </c>
      <c r="K6" s="212"/>
      <c r="L6" s="212" t="s">
        <v>123</v>
      </c>
      <c r="M6" s="212"/>
      <c r="N6" s="212"/>
      <c r="O6" s="212"/>
      <c r="P6" s="212" t="s">
        <v>29</v>
      </c>
      <c r="Q6" s="212"/>
      <c r="R6" s="212"/>
      <c r="S6" s="212"/>
      <c r="T6" s="212"/>
      <c r="U6" s="212"/>
      <c r="V6" s="212"/>
      <c r="W6" s="212"/>
      <c r="X6" s="212"/>
      <c r="Y6" s="212"/>
      <c r="Z6" s="212"/>
      <c r="AA6" s="212"/>
      <c r="AB6" s="212"/>
      <c r="AC6" s="212"/>
      <c r="AD6" s="212"/>
      <c r="AE6" s="212"/>
      <c r="AF6" s="212"/>
      <c r="AG6" s="212"/>
      <c r="AH6" s="212"/>
      <c r="AI6" s="212"/>
      <c r="AJ6" s="212"/>
      <c r="AK6" s="212"/>
      <c r="AL6" s="212"/>
      <c r="AM6" s="212"/>
      <c r="AN6" s="212"/>
      <c r="AO6" s="212"/>
      <c r="AP6" s="212"/>
      <c r="AQ6" s="212"/>
      <c r="AR6" s="212"/>
      <c r="AS6" s="212"/>
      <c r="AT6" s="212"/>
      <c r="AU6" s="212"/>
      <c r="AV6" s="212"/>
      <c r="AW6" s="212"/>
      <c r="AX6" s="212"/>
      <c r="AY6" s="212"/>
      <c r="AZ6" s="212" t="s">
        <v>125</v>
      </c>
      <c r="BA6" s="212"/>
      <c r="BB6" s="212"/>
      <c r="BC6" s="212"/>
      <c r="BD6" s="212" t="s">
        <v>3</v>
      </c>
    </row>
    <row r="7" spans="1:56" ht="25.5" customHeight="1">
      <c r="A7" s="212"/>
      <c r="B7" s="212"/>
      <c r="C7" s="212"/>
      <c r="D7" s="212"/>
      <c r="E7" s="212"/>
      <c r="F7" s="212"/>
      <c r="G7" s="212" t="s">
        <v>25</v>
      </c>
      <c r="H7" s="212" t="s">
        <v>26</v>
      </c>
      <c r="I7" s="212"/>
      <c r="J7" s="212" t="s">
        <v>27</v>
      </c>
      <c r="K7" s="212" t="s">
        <v>44</v>
      </c>
      <c r="L7" s="212" t="s">
        <v>27</v>
      </c>
      <c r="M7" s="212" t="s">
        <v>44</v>
      </c>
      <c r="N7" s="212"/>
      <c r="O7" s="212"/>
      <c r="P7" s="212" t="s">
        <v>208</v>
      </c>
      <c r="Q7" s="212"/>
      <c r="R7" s="212"/>
      <c r="S7" s="212"/>
      <c r="T7" s="212"/>
      <c r="U7" s="212"/>
      <c r="V7" s="212" t="s">
        <v>210</v>
      </c>
      <c r="W7" s="212"/>
      <c r="X7" s="212"/>
      <c r="Y7" s="212"/>
      <c r="Z7" s="212"/>
      <c r="AA7" s="212"/>
      <c r="AB7" s="212"/>
      <c r="AC7" s="212"/>
      <c r="AD7" s="212"/>
      <c r="AE7" s="212"/>
      <c r="AF7" s="212" t="s">
        <v>211</v>
      </c>
      <c r="AG7" s="212"/>
      <c r="AH7" s="212"/>
      <c r="AI7" s="212"/>
      <c r="AJ7" s="212"/>
      <c r="AK7" s="212"/>
      <c r="AL7" s="212"/>
      <c r="AM7" s="212"/>
      <c r="AN7" s="212"/>
      <c r="AO7" s="212"/>
      <c r="AP7" s="212" t="s">
        <v>218</v>
      </c>
      <c r="AQ7" s="212"/>
      <c r="AR7" s="212"/>
      <c r="AS7" s="212"/>
      <c r="AT7" s="212"/>
      <c r="AU7" s="212"/>
      <c r="AV7" s="212"/>
      <c r="AW7" s="212"/>
      <c r="AX7" s="212"/>
      <c r="AY7" s="212"/>
      <c r="AZ7" s="212" t="s">
        <v>27</v>
      </c>
      <c r="BA7" s="212" t="s">
        <v>44</v>
      </c>
      <c r="BB7" s="212"/>
      <c r="BC7" s="212"/>
      <c r="BD7" s="212"/>
    </row>
    <row r="8" spans="1:56" ht="28.5" customHeight="1">
      <c r="A8" s="212"/>
      <c r="B8" s="212"/>
      <c r="C8" s="212"/>
      <c r="D8" s="212"/>
      <c r="E8" s="212"/>
      <c r="F8" s="212"/>
      <c r="G8" s="212"/>
      <c r="H8" s="212" t="s">
        <v>27</v>
      </c>
      <c r="I8" s="212" t="s">
        <v>115</v>
      </c>
      <c r="J8" s="212"/>
      <c r="K8" s="212"/>
      <c r="L8" s="212"/>
      <c r="M8" s="212" t="s">
        <v>28</v>
      </c>
      <c r="N8" s="212" t="s">
        <v>29</v>
      </c>
      <c r="O8" s="212"/>
      <c r="P8" s="212" t="s">
        <v>207</v>
      </c>
      <c r="Q8" s="212"/>
      <c r="R8" s="212"/>
      <c r="S8" s="212"/>
      <c r="T8" s="212" t="s">
        <v>209</v>
      </c>
      <c r="U8" s="212"/>
      <c r="V8" s="212" t="s">
        <v>207</v>
      </c>
      <c r="W8" s="212"/>
      <c r="X8" s="212"/>
      <c r="Y8" s="212"/>
      <c r="Z8" s="212" t="s">
        <v>214</v>
      </c>
      <c r="AA8" s="212"/>
      <c r="AB8" s="212"/>
      <c r="AC8" s="212"/>
      <c r="AD8" s="212"/>
      <c r="AE8" s="212"/>
      <c r="AF8" s="212" t="s">
        <v>207</v>
      </c>
      <c r="AG8" s="212"/>
      <c r="AH8" s="212"/>
      <c r="AI8" s="212"/>
      <c r="AJ8" s="212" t="s">
        <v>216</v>
      </c>
      <c r="AK8" s="212"/>
      <c r="AL8" s="212"/>
      <c r="AM8" s="212"/>
      <c r="AN8" s="212"/>
      <c r="AO8" s="212"/>
      <c r="AP8" s="212" t="s">
        <v>207</v>
      </c>
      <c r="AQ8" s="212"/>
      <c r="AR8" s="212"/>
      <c r="AS8" s="212"/>
      <c r="AT8" s="212" t="s">
        <v>219</v>
      </c>
      <c r="AU8" s="212"/>
      <c r="AV8" s="212"/>
      <c r="AW8" s="212"/>
      <c r="AX8" s="212"/>
      <c r="AY8" s="212"/>
      <c r="AZ8" s="212"/>
      <c r="BA8" s="212" t="s">
        <v>28</v>
      </c>
      <c r="BB8" s="212" t="s">
        <v>29</v>
      </c>
      <c r="BC8" s="212"/>
      <c r="BD8" s="212"/>
    </row>
    <row r="9" spans="1:56" ht="21" customHeight="1">
      <c r="A9" s="212"/>
      <c r="B9" s="212"/>
      <c r="C9" s="212"/>
      <c r="D9" s="212"/>
      <c r="E9" s="212"/>
      <c r="F9" s="212"/>
      <c r="G9" s="212"/>
      <c r="H9" s="212"/>
      <c r="I9" s="212"/>
      <c r="J9" s="212"/>
      <c r="K9" s="212"/>
      <c r="L9" s="212"/>
      <c r="M9" s="212"/>
      <c r="N9" s="212" t="s">
        <v>30</v>
      </c>
      <c r="O9" s="212" t="s">
        <v>45</v>
      </c>
      <c r="P9" s="212" t="s">
        <v>27</v>
      </c>
      <c r="Q9" s="212" t="s">
        <v>44</v>
      </c>
      <c r="R9" s="212"/>
      <c r="S9" s="212"/>
      <c r="T9" s="212" t="s">
        <v>27</v>
      </c>
      <c r="U9" s="212" t="s">
        <v>44</v>
      </c>
      <c r="V9" s="212" t="s">
        <v>27</v>
      </c>
      <c r="W9" s="212" t="s">
        <v>44</v>
      </c>
      <c r="X9" s="212"/>
      <c r="Y9" s="212"/>
      <c r="Z9" s="212" t="s">
        <v>27</v>
      </c>
      <c r="AA9" s="212" t="s">
        <v>44</v>
      </c>
      <c r="AB9" s="212" t="s">
        <v>29</v>
      </c>
      <c r="AC9" s="212"/>
      <c r="AD9" s="212"/>
      <c r="AE9" s="212"/>
      <c r="AF9" s="212" t="s">
        <v>27</v>
      </c>
      <c r="AG9" s="212" t="s">
        <v>44</v>
      </c>
      <c r="AH9" s="212"/>
      <c r="AI9" s="212"/>
      <c r="AJ9" s="212" t="s">
        <v>27</v>
      </c>
      <c r="AK9" s="212" t="s">
        <v>44</v>
      </c>
      <c r="AL9" s="212" t="s">
        <v>29</v>
      </c>
      <c r="AM9" s="212"/>
      <c r="AN9" s="212"/>
      <c r="AO9" s="212"/>
      <c r="AP9" s="212" t="s">
        <v>27</v>
      </c>
      <c r="AQ9" s="212" t="s">
        <v>44</v>
      </c>
      <c r="AR9" s="212"/>
      <c r="AS9" s="212"/>
      <c r="AT9" s="212" t="s">
        <v>27</v>
      </c>
      <c r="AU9" s="212" t="s">
        <v>44</v>
      </c>
      <c r="AV9" s="212" t="s">
        <v>29</v>
      </c>
      <c r="AW9" s="212"/>
      <c r="AX9" s="212"/>
      <c r="AY9" s="212"/>
      <c r="AZ9" s="212"/>
      <c r="BA9" s="212"/>
      <c r="BB9" s="212" t="s">
        <v>30</v>
      </c>
      <c r="BC9" s="212" t="s">
        <v>45</v>
      </c>
      <c r="BD9" s="212"/>
    </row>
    <row r="10" spans="1:56" ht="39.75" customHeight="1">
      <c r="A10" s="212"/>
      <c r="B10" s="212"/>
      <c r="C10" s="212"/>
      <c r="D10" s="212"/>
      <c r="E10" s="212"/>
      <c r="F10" s="212"/>
      <c r="G10" s="212"/>
      <c r="H10" s="212"/>
      <c r="I10" s="212"/>
      <c r="J10" s="212"/>
      <c r="K10" s="212"/>
      <c r="L10" s="212"/>
      <c r="M10" s="212"/>
      <c r="N10" s="212"/>
      <c r="O10" s="212"/>
      <c r="P10" s="212"/>
      <c r="Q10" s="212" t="s">
        <v>28</v>
      </c>
      <c r="R10" s="212" t="s">
        <v>29</v>
      </c>
      <c r="S10" s="212"/>
      <c r="T10" s="212"/>
      <c r="U10" s="212"/>
      <c r="V10" s="212"/>
      <c r="W10" s="212" t="s">
        <v>28</v>
      </c>
      <c r="X10" s="212" t="s">
        <v>29</v>
      </c>
      <c r="Y10" s="212"/>
      <c r="Z10" s="212"/>
      <c r="AA10" s="212"/>
      <c r="AB10" s="212" t="s">
        <v>215</v>
      </c>
      <c r="AC10" s="212"/>
      <c r="AD10" s="212" t="s">
        <v>212</v>
      </c>
      <c r="AE10" s="212"/>
      <c r="AF10" s="212"/>
      <c r="AG10" s="212" t="s">
        <v>28</v>
      </c>
      <c r="AH10" s="212" t="s">
        <v>29</v>
      </c>
      <c r="AI10" s="212"/>
      <c r="AJ10" s="212"/>
      <c r="AK10" s="212"/>
      <c r="AL10" s="212" t="s">
        <v>217</v>
      </c>
      <c r="AM10" s="212"/>
      <c r="AN10" s="212" t="s">
        <v>213</v>
      </c>
      <c r="AO10" s="212"/>
      <c r="AP10" s="212"/>
      <c r="AQ10" s="212" t="s">
        <v>28</v>
      </c>
      <c r="AR10" s="212" t="s">
        <v>29</v>
      </c>
      <c r="AS10" s="212"/>
      <c r="AT10" s="212"/>
      <c r="AU10" s="212"/>
      <c r="AV10" s="212" t="s">
        <v>220</v>
      </c>
      <c r="AW10" s="212"/>
      <c r="AX10" s="212" t="s">
        <v>221</v>
      </c>
      <c r="AY10" s="212"/>
      <c r="AZ10" s="212"/>
      <c r="BA10" s="212"/>
      <c r="BB10" s="212"/>
      <c r="BC10" s="212"/>
      <c r="BD10" s="212"/>
    </row>
    <row r="11" spans="1:56" ht="64.5" customHeight="1">
      <c r="A11" s="212"/>
      <c r="B11" s="212"/>
      <c r="C11" s="212"/>
      <c r="D11" s="212"/>
      <c r="E11" s="212"/>
      <c r="F11" s="212"/>
      <c r="G11" s="212"/>
      <c r="H11" s="212"/>
      <c r="I11" s="212"/>
      <c r="J11" s="212"/>
      <c r="K11" s="212"/>
      <c r="L11" s="212"/>
      <c r="M11" s="212"/>
      <c r="N11" s="212"/>
      <c r="O11" s="212"/>
      <c r="P11" s="212"/>
      <c r="Q11" s="212"/>
      <c r="R11" s="94" t="s">
        <v>30</v>
      </c>
      <c r="S11" s="94" t="s">
        <v>45</v>
      </c>
      <c r="T11" s="212"/>
      <c r="U11" s="212"/>
      <c r="V11" s="212"/>
      <c r="W11" s="212"/>
      <c r="X11" s="94" t="s">
        <v>30</v>
      </c>
      <c r="Y11" s="94" t="s">
        <v>45</v>
      </c>
      <c r="Z11" s="212"/>
      <c r="AA11" s="212"/>
      <c r="AB11" s="94" t="s">
        <v>27</v>
      </c>
      <c r="AC11" s="94" t="s">
        <v>44</v>
      </c>
      <c r="AD11" s="94" t="s">
        <v>27</v>
      </c>
      <c r="AE11" s="94" t="s">
        <v>44</v>
      </c>
      <c r="AF11" s="212"/>
      <c r="AG11" s="212"/>
      <c r="AH11" s="94" t="s">
        <v>30</v>
      </c>
      <c r="AI11" s="94" t="s">
        <v>45</v>
      </c>
      <c r="AJ11" s="212"/>
      <c r="AK11" s="212"/>
      <c r="AL11" s="94" t="s">
        <v>27</v>
      </c>
      <c r="AM11" s="94" t="s">
        <v>44</v>
      </c>
      <c r="AN11" s="94" t="s">
        <v>27</v>
      </c>
      <c r="AO11" s="94" t="s">
        <v>44</v>
      </c>
      <c r="AP11" s="212"/>
      <c r="AQ11" s="212"/>
      <c r="AR11" s="94" t="s">
        <v>30</v>
      </c>
      <c r="AS11" s="94" t="s">
        <v>45</v>
      </c>
      <c r="AT11" s="212"/>
      <c r="AU11" s="212"/>
      <c r="AV11" s="94" t="s">
        <v>27</v>
      </c>
      <c r="AW11" s="94" t="s">
        <v>44</v>
      </c>
      <c r="AX11" s="94" t="s">
        <v>27</v>
      </c>
      <c r="AY11" s="94" t="s">
        <v>44</v>
      </c>
      <c r="AZ11" s="212"/>
      <c r="BA11" s="212"/>
      <c r="BB11" s="212"/>
      <c r="BC11" s="212"/>
      <c r="BD11" s="212"/>
    </row>
    <row r="12" spans="1:56" ht="24.95" customHeight="1">
      <c r="A12" s="2">
        <v>1</v>
      </c>
      <c r="B12" s="2">
        <v>2</v>
      </c>
      <c r="C12" s="2">
        <v>3</v>
      </c>
      <c r="D12" s="2">
        <v>4</v>
      </c>
      <c r="E12" s="2">
        <v>5</v>
      </c>
      <c r="F12" s="2">
        <v>6</v>
      </c>
      <c r="G12" s="2">
        <v>7</v>
      </c>
      <c r="H12" s="2">
        <v>8</v>
      </c>
      <c r="I12" s="2">
        <v>9</v>
      </c>
      <c r="J12" s="2">
        <v>10</v>
      </c>
      <c r="K12" s="2">
        <v>11</v>
      </c>
      <c r="L12" s="2">
        <v>12</v>
      </c>
      <c r="M12" s="2">
        <v>13</v>
      </c>
      <c r="N12" s="2">
        <v>14</v>
      </c>
      <c r="O12" s="2">
        <v>15</v>
      </c>
      <c r="P12" s="2">
        <v>16</v>
      </c>
      <c r="Q12" s="2">
        <v>17</v>
      </c>
      <c r="R12" s="2">
        <v>18</v>
      </c>
      <c r="S12" s="2">
        <v>19</v>
      </c>
      <c r="T12" s="2">
        <v>20</v>
      </c>
      <c r="U12" s="2">
        <v>21</v>
      </c>
      <c r="V12" s="2">
        <v>22</v>
      </c>
      <c r="W12" s="2">
        <v>23</v>
      </c>
      <c r="X12" s="2">
        <v>24</v>
      </c>
      <c r="Y12" s="2">
        <v>25</v>
      </c>
      <c r="Z12" s="2">
        <v>26</v>
      </c>
      <c r="AA12" s="2">
        <v>27</v>
      </c>
      <c r="AB12" s="2">
        <v>28</v>
      </c>
      <c r="AC12" s="2">
        <v>29</v>
      </c>
      <c r="AD12" s="2">
        <v>30</v>
      </c>
      <c r="AE12" s="2">
        <v>31</v>
      </c>
      <c r="AF12" s="2">
        <v>32</v>
      </c>
      <c r="AG12" s="2">
        <v>33</v>
      </c>
      <c r="AH12" s="2">
        <v>34</v>
      </c>
      <c r="AI12" s="2">
        <v>35</v>
      </c>
      <c r="AJ12" s="2">
        <v>36</v>
      </c>
      <c r="AK12" s="2">
        <v>37</v>
      </c>
      <c r="AL12" s="2">
        <v>38</v>
      </c>
      <c r="AM12" s="2">
        <v>39</v>
      </c>
      <c r="AN12" s="2">
        <v>40</v>
      </c>
      <c r="AO12" s="2">
        <v>41</v>
      </c>
      <c r="AP12" s="2">
        <v>42</v>
      </c>
      <c r="AQ12" s="2">
        <v>43</v>
      </c>
      <c r="AR12" s="2">
        <v>44</v>
      </c>
      <c r="AS12" s="2">
        <v>45</v>
      </c>
      <c r="AT12" s="2">
        <v>46</v>
      </c>
      <c r="AU12" s="2">
        <v>47</v>
      </c>
      <c r="AV12" s="2">
        <v>48</v>
      </c>
      <c r="AW12" s="2">
        <v>49</v>
      </c>
      <c r="AX12" s="2">
        <v>50</v>
      </c>
      <c r="AY12" s="2">
        <v>51</v>
      </c>
      <c r="AZ12" s="2">
        <v>52</v>
      </c>
      <c r="BA12" s="2">
        <v>53</v>
      </c>
      <c r="BB12" s="2">
        <v>54</v>
      </c>
      <c r="BC12" s="2">
        <v>55</v>
      </c>
      <c r="BD12" s="2">
        <v>56</v>
      </c>
    </row>
    <row r="13" spans="1:56" ht="24.95" customHeight="1">
      <c r="A13" s="3"/>
      <c r="B13" s="3" t="s">
        <v>8</v>
      </c>
      <c r="C13" s="4"/>
      <c r="D13" s="4"/>
      <c r="E13" s="4"/>
      <c r="F13" s="4"/>
      <c r="G13" s="4"/>
      <c r="H13" s="4"/>
      <c r="I13" s="4"/>
      <c r="J13" s="4"/>
      <c r="K13" s="4"/>
      <c r="L13" s="4"/>
      <c r="M13" s="4"/>
      <c r="N13" s="4"/>
      <c r="O13" s="4"/>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4"/>
      <c r="BA13" s="4"/>
      <c r="BB13" s="4"/>
      <c r="BC13" s="4"/>
      <c r="BD13" s="4"/>
    </row>
    <row r="14" spans="1:56" ht="24.95" customHeight="1">
      <c r="A14" s="15" t="s">
        <v>20</v>
      </c>
      <c r="B14" s="16" t="s">
        <v>139</v>
      </c>
      <c r="C14" s="16"/>
      <c r="D14" s="16"/>
      <c r="E14" s="16"/>
      <c r="F14" s="16"/>
      <c r="G14" s="16"/>
      <c r="H14" s="16"/>
      <c r="I14" s="16"/>
      <c r="J14" s="16"/>
      <c r="K14" s="16"/>
      <c r="L14" s="16"/>
      <c r="M14" s="16"/>
      <c r="N14" s="16"/>
      <c r="O14" s="1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16"/>
      <c r="BA14" s="16"/>
      <c r="BB14" s="16"/>
      <c r="BC14" s="16"/>
      <c r="BD14" s="16"/>
    </row>
    <row r="15" spans="1:56" ht="24.95" customHeight="1">
      <c r="A15" s="6"/>
      <c r="B15" s="6" t="s">
        <v>132</v>
      </c>
      <c r="C15" s="7"/>
      <c r="D15" s="7"/>
      <c r="E15" s="7"/>
      <c r="F15" s="7"/>
      <c r="G15" s="7"/>
      <c r="H15" s="7"/>
      <c r="I15" s="7"/>
      <c r="J15" s="7"/>
      <c r="K15" s="7"/>
      <c r="L15" s="7"/>
      <c r="M15" s="7"/>
      <c r="N15" s="7"/>
      <c r="O15" s="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7"/>
      <c r="BA15" s="7"/>
      <c r="BB15" s="7"/>
      <c r="BC15" s="7"/>
      <c r="BD15" s="7"/>
    </row>
    <row r="16" spans="1:56" ht="24.95" customHeight="1">
      <c r="A16" s="3" t="s">
        <v>32</v>
      </c>
      <c r="B16" s="4" t="s">
        <v>33</v>
      </c>
      <c r="C16" s="4"/>
      <c r="D16" s="4"/>
      <c r="E16" s="4"/>
      <c r="F16" s="4"/>
      <c r="G16" s="4"/>
      <c r="H16" s="4"/>
      <c r="I16" s="4"/>
      <c r="J16" s="4"/>
      <c r="K16" s="4"/>
      <c r="L16" s="4"/>
      <c r="M16" s="4"/>
      <c r="N16" s="4"/>
      <c r="O16" s="4"/>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95"/>
      <c r="AT16" s="95"/>
      <c r="AU16" s="95"/>
      <c r="AV16" s="95"/>
      <c r="AW16" s="95"/>
      <c r="AX16" s="95"/>
      <c r="AY16" s="95"/>
      <c r="AZ16" s="4"/>
      <c r="BA16" s="4"/>
      <c r="BB16" s="4"/>
      <c r="BC16" s="4"/>
      <c r="BD16" s="4"/>
    </row>
    <row r="17" spans="1:56" ht="24.95" customHeight="1">
      <c r="A17" s="3" t="s">
        <v>34</v>
      </c>
      <c r="B17" s="4" t="s">
        <v>35</v>
      </c>
      <c r="C17" s="4"/>
      <c r="D17" s="4"/>
      <c r="E17" s="4"/>
      <c r="F17" s="4"/>
      <c r="G17" s="4"/>
      <c r="H17" s="4"/>
      <c r="I17" s="4"/>
      <c r="J17" s="4"/>
      <c r="K17" s="4"/>
      <c r="L17" s="4"/>
      <c r="M17" s="4"/>
      <c r="N17" s="4"/>
      <c r="O17" s="4"/>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95"/>
      <c r="AW17" s="95"/>
      <c r="AX17" s="95"/>
      <c r="AY17" s="95"/>
      <c r="AZ17" s="4"/>
      <c r="BA17" s="4"/>
      <c r="BB17" s="4"/>
      <c r="BC17" s="4"/>
      <c r="BD17" s="4"/>
    </row>
    <row r="18" spans="1:56" ht="24.95" customHeight="1">
      <c r="A18" s="6"/>
      <c r="B18" s="6" t="s">
        <v>47</v>
      </c>
      <c r="C18" s="7"/>
      <c r="D18" s="7"/>
      <c r="E18" s="7"/>
      <c r="F18" s="7"/>
      <c r="G18" s="7"/>
      <c r="H18" s="7"/>
      <c r="I18" s="7"/>
      <c r="J18" s="7"/>
      <c r="K18" s="7"/>
      <c r="L18" s="7"/>
      <c r="M18" s="7"/>
      <c r="N18" s="7"/>
      <c r="O18" s="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7"/>
      <c r="BA18" s="7"/>
      <c r="BB18" s="7"/>
      <c r="BC18" s="7"/>
      <c r="BD18" s="7"/>
    </row>
    <row r="19" spans="1:56" ht="24.95" customHeight="1">
      <c r="A19" s="6" t="s">
        <v>31</v>
      </c>
      <c r="B19" s="7" t="s">
        <v>131</v>
      </c>
      <c r="C19" s="7"/>
      <c r="D19" s="7"/>
      <c r="E19" s="7"/>
      <c r="F19" s="7"/>
      <c r="G19" s="7"/>
      <c r="H19" s="7"/>
      <c r="I19" s="7"/>
      <c r="J19" s="7"/>
      <c r="K19" s="7"/>
      <c r="L19" s="7"/>
      <c r="M19" s="7"/>
      <c r="N19" s="7"/>
      <c r="O19" s="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7"/>
      <c r="BA19" s="7"/>
      <c r="BB19" s="7"/>
      <c r="BC19" s="7"/>
      <c r="BD19" s="7"/>
    </row>
    <row r="20" spans="1:56" ht="24.95" customHeight="1">
      <c r="A20" s="6" t="s">
        <v>87</v>
      </c>
      <c r="B20" s="7" t="s">
        <v>127</v>
      </c>
      <c r="C20" s="7"/>
      <c r="D20" s="7"/>
      <c r="E20" s="7"/>
      <c r="F20" s="7"/>
      <c r="G20" s="7"/>
      <c r="H20" s="7"/>
      <c r="I20" s="7"/>
      <c r="J20" s="7"/>
      <c r="K20" s="7"/>
      <c r="L20" s="7"/>
      <c r="M20" s="7"/>
      <c r="N20" s="7"/>
      <c r="O20" s="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7"/>
      <c r="BA20" s="7"/>
      <c r="BB20" s="7"/>
      <c r="BC20" s="7"/>
      <c r="BD20" s="7"/>
    </row>
    <row r="21" spans="1:56" ht="24.95" customHeight="1">
      <c r="A21" s="3" t="s">
        <v>32</v>
      </c>
      <c r="B21" s="4" t="s">
        <v>33</v>
      </c>
      <c r="C21" s="4"/>
      <c r="D21" s="4"/>
      <c r="E21" s="4"/>
      <c r="F21" s="4"/>
      <c r="G21" s="4"/>
      <c r="H21" s="4"/>
      <c r="I21" s="4"/>
      <c r="J21" s="4"/>
      <c r="K21" s="4"/>
      <c r="L21" s="4"/>
      <c r="M21" s="4"/>
      <c r="N21" s="4"/>
      <c r="O21" s="4"/>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95"/>
      <c r="AS21" s="95"/>
      <c r="AT21" s="95"/>
      <c r="AU21" s="95"/>
      <c r="AV21" s="95"/>
      <c r="AW21" s="95"/>
      <c r="AX21" s="95"/>
      <c r="AY21" s="95"/>
      <c r="AZ21" s="4"/>
      <c r="BA21" s="4"/>
      <c r="BB21" s="4"/>
      <c r="BC21" s="4"/>
      <c r="BD21" s="4"/>
    </row>
    <row r="22" spans="1:56" ht="24.95" customHeight="1">
      <c r="A22" s="3" t="s">
        <v>34</v>
      </c>
      <c r="B22" s="4" t="s">
        <v>35</v>
      </c>
      <c r="C22" s="4"/>
      <c r="D22" s="4"/>
      <c r="E22" s="4"/>
      <c r="F22" s="4"/>
      <c r="G22" s="4"/>
      <c r="H22" s="4"/>
      <c r="I22" s="4"/>
      <c r="J22" s="4"/>
      <c r="K22" s="4"/>
      <c r="L22" s="4"/>
      <c r="M22" s="4"/>
      <c r="N22" s="4"/>
      <c r="O22" s="4"/>
      <c r="P22" s="95"/>
      <c r="Q22" s="95"/>
      <c r="R22" s="95"/>
      <c r="S22" s="95"/>
      <c r="T22" s="95"/>
      <c r="U22" s="95"/>
      <c r="V22" s="95"/>
      <c r="W22" s="95"/>
      <c r="X22" s="95"/>
      <c r="Y22" s="95"/>
      <c r="Z22" s="95"/>
      <c r="AA22" s="95"/>
      <c r="AB22" s="95"/>
      <c r="AC22" s="95"/>
      <c r="AD22" s="95"/>
      <c r="AE22" s="95"/>
      <c r="AF22" s="95"/>
      <c r="AG22" s="95"/>
      <c r="AH22" s="95"/>
      <c r="AI22" s="95"/>
      <c r="AJ22" s="95"/>
      <c r="AK22" s="95"/>
      <c r="AL22" s="95"/>
      <c r="AM22" s="95"/>
      <c r="AN22" s="95"/>
      <c r="AO22" s="95"/>
      <c r="AP22" s="95"/>
      <c r="AQ22" s="95"/>
      <c r="AR22" s="95"/>
      <c r="AS22" s="95"/>
      <c r="AT22" s="95"/>
      <c r="AU22" s="95"/>
      <c r="AV22" s="95"/>
      <c r="AW22" s="95"/>
      <c r="AX22" s="95"/>
      <c r="AY22" s="95"/>
      <c r="AZ22" s="4"/>
      <c r="BA22" s="4"/>
      <c r="BB22" s="4"/>
      <c r="BC22" s="4"/>
      <c r="BD22" s="4"/>
    </row>
    <row r="23" spans="1:56" ht="24.95" customHeight="1">
      <c r="A23" s="6" t="s">
        <v>89</v>
      </c>
      <c r="B23" s="7" t="s">
        <v>128</v>
      </c>
      <c r="C23" s="7"/>
      <c r="D23" s="7"/>
      <c r="E23" s="7"/>
      <c r="F23" s="7"/>
      <c r="G23" s="7"/>
      <c r="H23" s="7"/>
      <c r="I23" s="7"/>
      <c r="J23" s="7"/>
      <c r="K23" s="7"/>
      <c r="L23" s="7"/>
      <c r="M23" s="7"/>
      <c r="N23" s="7"/>
      <c r="O23" s="7"/>
      <c r="P23" s="97"/>
      <c r="Q23" s="97"/>
      <c r="R23" s="97"/>
      <c r="S23" s="97"/>
      <c r="T23" s="97"/>
      <c r="U23" s="97"/>
      <c r="V23" s="97"/>
      <c r="W23" s="97"/>
      <c r="X23" s="97"/>
      <c r="Y23" s="97"/>
      <c r="Z23" s="97"/>
      <c r="AA23" s="97"/>
      <c r="AB23" s="97"/>
      <c r="AC23" s="97"/>
      <c r="AD23" s="97"/>
      <c r="AE23" s="97"/>
      <c r="AF23" s="97"/>
      <c r="AG23" s="97"/>
      <c r="AH23" s="97"/>
      <c r="AI23" s="97"/>
      <c r="AJ23" s="97"/>
      <c r="AK23" s="97"/>
      <c r="AL23" s="97"/>
      <c r="AM23" s="97"/>
      <c r="AN23" s="97"/>
      <c r="AO23" s="97"/>
      <c r="AP23" s="97"/>
      <c r="AQ23" s="97"/>
      <c r="AR23" s="97"/>
      <c r="AS23" s="97"/>
      <c r="AT23" s="97"/>
      <c r="AU23" s="97"/>
      <c r="AV23" s="97"/>
      <c r="AW23" s="97"/>
      <c r="AX23" s="97"/>
      <c r="AY23" s="97"/>
      <c r="AZ23" s="7"/>
      <c r="BA23" s="7"/>
      <c r="BB23" s="7"/>
      <c r="BC23" s="7"/>
      <c r="BD23" s="7"/>
    </row>
    <row r="24" spans="1:56" ht="24.95" customHeight="1">
      <c r="A24" s="3" t="s">
        <v>32</v>
      </c>
      <c r="B24" s="4" t="s">
        <v>33</v>
      </c>
      <c r="C24" s="4"/>
      <c r="D24" s="4"/>
      <c r="E24" s="4"/>
      <c r="F24" s="4"/>
      <c r="G24" s="4"/>
      <c r="H24" s="4"/>
      <c r="I24" s="4"/>
      <c r="J24" s="4"/>
      <c r="K24" s="4"/>
      <c r="L24" s="4"/>
      <c r="M24" s="4"/>
      <c r="N24" s="4"/>
      <c r="O24" s="4"/>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95"/>
      <c r="AQ24" s="95"/>
      <c r="AR24" s="95"/>
      <c r="AS24" s="95"/>
      <c r="AT24" s="95"/>
      <c r="AU24" s="95"/>
      <c r="AV24" s="95"/>
      <c r="AW24" s="95"/>
      <c r="AX24" s="95"/>
      <c r="AY24" s="95"/>
      <c r="AZ24" s="4"/>
      <c r="BA24" s="4"/>
      <c r="BB24" s="4"/>
      <c r="BC24" s="4"/>
      <c r="BD24" s="4"/>
    </row>
    <row r="25" spans="1:56" ht="24.95" customHeight="1">
      <c r="A25" s="3" t="s">
        <v>34</v>
      </c>
      <c r="B25" s="4" t="s">
        <v>35</v>
      </c>
      <c r="C25" s="4"/>
      <c r="D25" s="4"/>
      <c r="E25" s="4"/>
      <c r="F25" s="4"/>
      <c r="G25" s="4"/>
      <c r="H25" s="4"/>
      <c r="I25" s="4"/>
      <c r="J25" s="4"/>
      <c r="K25" s="4"/>
      <c r="L25" s="4"/>
      <c r="M25" s="4"/>
      <c r="N25" s="4"/>
      <c r="O25" s="4"/>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c r="AU25" s="95"/>
      <c r="AV25" s="95"/>
      <c r="AW25" s="95"/>
      <c r="AX25" s="95"/>
      <c r="AY25" s="95"/>
      <c r="AZ25" s="4"/>
      <c r="BA25" s="4"/>
      <c r="BB25" s="4"/>
      <c r="BC25" s="4"/>
      <c r="BD25" s="4"/>
    </row>
    <row r="26" spans="1:56" s="14" customFormat="1" ht="24.95" customHeight="1">
      <c r="A26" s="6" t="s">
        <v>90</v>
      </c>
      <c r="B26" s="7" t="s">
        <v>130</v>
      </c>
      <c r="C26" s="7"/>
      <c r="D26" s="7"/>
      <c r="E26" s="7"/>
      <c r="F26" s="7"/>
      <c r="G26" s="7"/>
      <c r="H26" s="7"/>
      <c r="I26" s="7"/>
      <c r="J26" s="7"/>
      <c r="K26" s="7"/>
      <c r="L26" s="7"/>
      <c r="M26" s="7"/>
      <c r="N26" s="7"/>
      <c r="O26" s="7"/>
      <c r="P26" s="97"/>
      <c r="Q26" s="97"/>
      <c r="R26" s="97"/>
      <c r="S26" s="97"/>
      <c r="T26" s="97"/>
      <c r="U26" s="97"/>
      <c r="V26" s="97"/>
      <c r="W26" s="97"/>
      <c r="X26" s="97"/>
      <c r="Y26" s="97"/>
      <c r="Z26" s="97"/>
      <c r="AA26" s="97"/>
      <c r="AB26" s="97"/>
      <c r="AC26" s="97"/>
      <c r="AD26" s="97"/>
      <c r="AE26" s="97"/>
      <c r="AF26" s="97"/>
      <c r="AG26" s="97"/>
      <c r="AH26" s="97"/>
      <c r="AI26" s="97"/>
      <c r="AJ26" s="97"/>
      <c r="AK26" s="97"/>
      <c r="AL26" s="97"/>
      <c r="AM26" s="97"/>
      <c r="AN26" s="97"/>
      <c r="AO26" s="97"/>
      <c r="AP26" s="97"/>
      <c r="AQ26" s="97"/>
      <c r="AR26" s="97"/>
      <c r="AS26" s="97"/>
      <c r="AT26" s="97"/>
      <c r="AU26" s="97"/>
      <c r="AV26" s="97"/>
      <c r="AW26" s="97"/>
      <c r="AX26" s="97"/>
      <c r="AY26" s="97"/>
      <c r="AZ26" s="7"/>
      <c r="BA26" s="7"/>
      <c r="BB26" s="7"/>
      <c r="BC26" s="7"/>
      <c r="BD26" s="7"/>
    </row>
    <row r="27" spans="1:56" ht="24.95" customHeight="1">
      <c r="A27" s="3"/>
      <c r="B27" s="4" t="s">
        <v>5</v>
      </c>
      <c r="C27" s="4"/>
      <c r="D27" s="4"/>
      <c r="E27" s="4"/>
      <c r="F27" s="4"/>
      <c r="G27" s="4"/>
      <c r="H27" s="4"/>
      <c r="I27" s="4"/>
      <c r="J27" s="4"/>
      <c r="K27" s="4"/>
      <c r="L27" s="4"/>
      <c r="M27" s="4"/>
      <c r="N27" s="4"/>
      <c r="O27" s="4"/>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c r="AO27" s="95"/>
      <c r="AP27" s="95"/>
      <c r="AQ27" s="95"/>
      <c r="AR27" s="95"/>
      <c r="AS27" s="95"/>
      <c r="AT27" s="95"/>
      <c r="AU27" s="95"/>
      <c r="AV27" s="95"/>
      <c r="AW27" s="95"/>
      <c r="AX27" s="95"/>
      <c r="AY27" s="95"/>
      <c r="AZ27" s="4"/>
      <c r="BA27" s="4"/>
      <c r="BB27" s="4"/>
      <c r="BC27" s="4"/>
      <c r="BD27" s="4"/>
    </row>
    <row r="28" spans="1:56" s="14" customFormat="1" ht="24.95" customHeight="1">
      <c r="A28" s="6"/>
      <c r="B28" s="7" t="s">
        <v>116</v>
      </c>
      <c r="C28" s="7"/>
      <c r="D28" s="7"/>
      <c r="E28" s="7"/>
      <c r="F28" s="7"/>
      <c r="G28" s="7"/>
      <c r="H28" s="7"/>
      <c r="I28" s="7"/>
      <c r="J28" s="7"/>
      <c r="K28" s="7"/>
      <c r="L28" s="7"/>
      <c r="M28" s="7"/>
      <c r="N28" s="7"/>
      <c r="O28" s="7"/>
      <c r="P28" s="97"/>
      <c r="Q28" s="97"/>
      <c r="R28" s="97"/>
      <c r="S28" s="97"/>
      <c r="T28" s="97"/>
      <c r="U28" s="97"/>
      <c r="V28" s="97"/>
      <c r="W28" s="97"/>
      <c r="X28" s="97"/>
      <c r="Y28" s="97"/>
      <c r="Z28" s="97"/>
      <c r="AA28" s="97"/>
      <c r="AB28" s="97"/>
      <c r="AC28" s="97"/>
      <c r="AD28" s="97"/>
      <c r="AE28" s="97"/>
      <c r="AF28" s="97"/>
      <c r="AG28" s="97"/>
      <c r="AH28" s="97"/>
      <c r="AI28" s="97"/>
      <c r="AJ28" s="97"/>
      <c r="AK28" s="97"/>
      <c r="AL28" s="97"/>
      <c r="AM28" s="97"/>
      <c r="AN28" s="97"/>
      <c r="AO28" s="97"/>
      <c r="AP28" s="97"/>
      <c r="AQ28" s="97"/>
      <c r="AR28" s="97"/>
      <c r="AS28" s="97"/>
      <c r="AT28" s="97"/>
      <c r="AU28" s="97"/>
      <c r="AV28" s="97"/>
      <c r="AW28" s="97"/>
      <c r="AX28" s="97"/>
      <c r="AY28" s="97"/>
      <c r="AZ28" s="7"/>
      <c r="BA28" s="7"/>
      <c r="BB28" s="7"/>
      <c r="BC28" s="7"/>
      <c r="BD28" s="7"/>
    </row>
    <row r="29" spans="1:56" ht="24.95" customHeight="1">
      <c r="A29" s="3" t="s">
        <v>32</v>
      </c>
      <c r="B29" s="4" t="s">
        <v>33</v>
      </c>
      <c r="C29" s="4"/>
      <c r="D29" s="4"/>
      <c r="E29" s="4"/>
      <c r="F29" s="4"/>
      <c r="G29" s="4"/>
      <c r="H29" s="4"/>
      <c r="I29" s="4"/>
      <c r="J29" s="4"/>
      <c r="K29" s="4"/>
      <c r="L29" s="4"/>
      <c r="M29" s="4"/>
      <c r="N29" s="4"/>
      <c r="O29" s="4"/>
      <c r="P29" s="95"/>
      <c r="Q29" s="95"/>
      <c r="R29" s="95"/>
      <c r="S29" s="95"/>
      <c r="T29" s="95"/>
      <c r="U29" s="95"/>
      <c r="V29" s="95"/>
      <c r="W29" s="95"/>
      <c r="X29" s="95"/>
      <c r="Y29" s="95"/>
      <c r="Z29" s="95"/>
      <c r="AA29" s="95"/>
      <c r="AB29" s="95"/>
      <c r="AC29" s="95"/>
      <c r="AD29" s="95"/>
      <c r="AE29" s="95"/>
      <c r="AF29" s="95"/>
      <c r="AG29" s="95"/>
      <c r="AH29" s="95"/>
      <c r="AI29" s="95"/>
      <c r="AJ29" s="95"/>
      <c r="AK29" s="95"/>
      <c r="AL29" s="95"/>
      <c r="AM29" s="95"/>
      <c r="AN29" s="95"/>
      <c r="AO29" s="95"/>
      <c r="AP29" s="95"/>
      <c r="AQ29" s="95"/>
      <c r="AR29" s="95"/>
      <c r="AS29" s="95"/>
      <c r="AT29" s="95"/>
      <c r="AU29" s="95"/>
      <c r="AV29" s="95"/>
      <c r="AW29" s="95"/>
      <c r="AX29" s="95"/>
      <c r="AY29" s="95"/>
      <c r="AZ29" s="4"/>
      <c r="BA29" s="4"/>
      <c r="BB29" s="4"/>
      <c r="BC29" s="4"/>
      <c r="BD29" s="4"/>
    </row>
    <row r="30" spans="1:56" ht="24.95" customHeight="1">
      <c r="A30" s="3" t="s">
        <v>34</v>
      </c>
      <c r="B30" s="4" t="s">
        <v>35</v>
      </c>
      <c r="C30" s="4"/>
      <c r="D30" s="4"/>
      <c r="E30" s="4"/>
      <c r="F30" s="4"/>
      <c r="G30" s="4"/>
      <c r="H30" s="4"/>
      <c r="I30" s="4"/>
      <c r="J30" s="4"/>
      <c r="K30" s="4"/>
      <c r="L30" s="4"/>
      <c r="M30" s="4"/>
      <c r="N30" s="4"/>
      <c r="O30" s="4"/>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95"/>
      <c r="AT30" s="95"/>
      <c r="AU30" s="95"/>
      <c r="AV30" s="95"/>
      <c r="AW30" s="95"/>
      <c r="AX30" s="95"/>
      <c r="AY30" s="95"/>
      <c r="AZ30" s="4"/>
      <c r="BA30" s="4"/>
      <c r="BB30" s="4"/>
      <c r="BC30" s="4"/>
      <c r="BD30" s="4"/>
    </row>
    <row r="31" spans="1:56" s="14" customFormat="1" ht="24.95" customHeight="1">
      <c r="A31" s="6"/>
      <c r="B31" s="7" t="s">
        <v>117</v>
      </c>
      <c r="C31" s="7"/>
      <c r="D31" s="7"/>
      <c r="E31" s="7"/>
      <c r="F31" s="7"/>
      <c r="G31" s="7"/>
      <c r="H31" s="7"/>
      <c r="I31" s="7"/>
      <c r="J31" s="7"/>
      <c r="K31" s="7"/>
      <c r="L31" s="7"/>
      <c r="M31" s="7"/>
      <c r="N31" s="7"/>
      <c r="O31" s="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7"/>
      <c r="BA31" s="7"/>
      <c r="BB31" s="7"/>
      <c r="BC31" s="7"/>
      <c r="BD31" s="7"/>
    </row>
    <row r="32" spans="1:56" ht="24.95" customHeight="1">
      <c r="A32" s="3" t="s">
        <v>32</v>
      </c>
      <c r="B32" s="4" t="s">
        <v>33</v>
      </c>
      <c r="C32" s="4"/>
      <c r="D32" s="4"/>
      <c r="E32" s="4"/>
      <c r="F32" s="4"/>
      <c r="G32" s="4"/>
      <c r="H32" s="4"/>
      <c r="I32" s="4"/>
      <c r="J32" s="4"/>
      <c r="K32" s="4"/>
      <c r="L32" s="4"/>
      <c r="M32" s="4"/>
      <c r="N32" s="4"/>
      <c r="O32" s="4"/>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4"/>
      <c r="BA32" s="4"/>
      <c r="BB32" s="4"/>
      <c r="BC32" s="4"/>
      <c r="BD32" s="4"/>
    </row>
    <row r="33" spans="1:56" ht="24.95" customHeight="1">
      <c r="A33" s="3" t="s">
        <v>34</v>
      </c>
      <c r="B33" s="4" t="s">
        <v>35</v>
      </c>
      <c r="C33" s="4"/>
      <c r="D33" s="4"/>
      <c r="E33" s="4"/>
      <c r="F33" s="4"/>
      <c r="G33" s="4"/>
      <c r="H33" s="4"/>
      <c r="I33" s="4"/>
      <c r="J33" s="4"/>
      <c r="K33" s="4"/>
      <c r="L33" s="4"/>
      <c r="M33" s="4"/>
      <c r="N33" s="4"/>
      <c r="O33" s="4"/>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4"/>
      <c r="BA33" s="4"/>
      <c r="BB33" s="4"/>
      <c r="BC33" s="4"/>
      <c r="BD33" s="4"/>
    </row>
    <row r="34" spans="1:56" s="14" customFormat="1" ht="24.95" customHeight="1">
      <c r="A34" s="6" t="s">
        <v>36</v>
      </c>
      <c r="B34" s="7" t="s">
        <v>118</v>
      </c>
      <c r="C34" s="7"/>
      <c r="D34" s="7"/>
      <c r="E34" s="7"/>
      <c r="F34" s="7"/>
      <c r="G34" s="7"/>
      <c r="H34" s="7"/>
      <c r="I34" s="7"/>
      <c r="J34" s="7"/>
      <c r="K34" s="7"/>
      <c r="L34" s="7"/>
      <c r="M34" s="7"/>
      <c r="N34" s="7"/>
      <c r="O34" s="7"/>
      <c r="P34" s="97"/>
      <c r="Q34" s="97"/>
      <c r="R34" s="97"/>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7"/>
      <c r="BA34" s="7"/>
      <c r="BB34" s="7"/>
      <c r="BC34" s="7"/>
      <c r="BD34" s="7"/>
    </row>
    <row r="35" spans="1:56" s="14" customFormat="1" ht="24.95" customHeight="1">
      <c r="A35" s="6" t="s">
        <v>87</v>
      </c>
      <c r="B35" s="7" t="s">
        <v>129</v>
      </c>
      <c r="C35" s="7"/>
      <c r="D35" s="7"/>
      <c r="E35" s="7"/>
      <c r="F35" s="7"/>
      <c r="G35" s="7"/>
      <c r="H35" s="7"/>
      <c r="I35" s="7"/>
      <c r="J35" s="7"/>
      <c r="K35" s="7"/>
      <c r="L35" s="7"/>
      <c r="M35" s="7"/>
      <c r="N35" s="7"/>
      <c r="O35" s="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7"/>
      <c r="BA35" s="7"/>
      <c r="BB35" s="7"/>
      <c r="BC35" s="7"/>
      <c r="BD35" s="7"/>
    </row>
    <row r="36" spans="1:56" ht="24.95" customHeight="1">
      <c r="A36" s="3" t="s">
        <v>32</v>
      </c>
      <c r="B36" s="4" t="s">
        <v>33</v>
      </c>
      <c r="C36" s="4"/>
      <c r="D36" s="4"/>
      <c r="E36" s="4"/>
      <c r="F36" s="4"/>
      <c r="G36" s="4"/>
      <c r="H36" s="4"/>
      <c r="I36" s="4"/>
      <c r="J36" s="4"/>
      <c r="K36" s="4"/>
      <c r="L36" s="4"/>
      <c r="M36" s="4"/>
      <c r="N36" s="4"/>
      <c r="O36" s="4"/>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4"/>
      <c r="BA36" s="4"/>
      <c r="BB36" s="4"/>
      <c r="BC36" s="4"/>
      <c r="BD36" s="4"/>
    </row>
    <row r="37" spans="1:56" ht="24.95" customHeight="1">
      <c r="A37" s="3" t="s">
        <v>34</v>
      </c>
      <c r="B37" s="4" t="s">
        <v>35</v>
      </c>
      <c r="C37" s="4"/>
      <c r="D37" s="4"/>
      <c r="E37" s="4"/>
      <c r="F37" s="4"/>
      <c r="G37" s="4"/>
      <c r="H37" s="4"/>
      <c r="I37" s="4"/>
      <c r="J37" s="4"/>
      <c r="K37" s="4"/>
      <c r="L37" s="4"/>
      <c r="M37" s="4"/>
      <c r="N37" s="4"/>
      <c r="O37" s="4"/>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95"/>
      <c r="AT37" s="95"/>
      <c r="AU37" s="95"/>
      <c r="AV37" s="95"/>
      <c r="AW37" s="95"/>
      <c r="AX37" s="95"/>
      <c r="AY37" s="95"/>
      <c r="AZ37" s="4"/>
      <c r="BA37" s="4"/>
      <c r="BB37" s="4"/>
      <c r="BC37" s="4"/>
      <c r="BD37" s="4"/>
    </row>
    <row r="38" spans="1:56" s="14" customFormat="1" ht="24.95" customHeight="1">
      <c r="A38" s="6" t="s">
        <v>89</v>
      </c>
      <c r="B38" s="7" t="s">
        <v>130</v>
      </c>
      <c r="C38" s="7"/>
      <c r="D38" s="7"/>
      <c r="E38" s="7"/>
      <c r="F38" s="7"/>
      <c r="G38" s="7"/>
      <c r="H38" s="7"/>
      <c r="I38" s="7"/>
      <c r="J38" s="7"/>
      <c r="K38" s="7"/>
      <c r="L38" s="7"/>
      <c r="M38" s="7"/>
      <c r="N38" s="7"/>
      <c r="O38" s="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7"/>
      <c r="AO38" s="97"/>
      <c r="AP38" s="97"/>
      <c r="AQ38" s="97"/>
      <c r="AR38" s="97"/>
      <c r="AS38" s="97"/>
      <c r="AT38" s="97"/>
      <c r="AU38" s="97"/>
      <c r="AV38" s="97"/>
      <c r="AW38" s="97"/>
      <c r="AX38" s="97"/>
      <c r="AY38" s="97"/>
      <c r="AZ38" s="7"/>
      <c r="BA38" s="7"/>
      <c r="BB38" s="7"/>
      <c r="BC38" s="7"/>
      <c r="BD38" s="7"/>
    </row>
    <row r="39" spans="1:56" ht="24.95" customHeight="1">
      <c r="A39" s="3" t="s">
        <v>32</v>
      </c>
      <c r="B39" s="4" t="s">
        <v>33</v>
      </c>
      <c r="C39" s="4"/>
      <c r="D39" s="4"/>
      <c r="E39" s="4"/>
      <c r="F39" s="4"/>
      <c r="G39" s="4"/>
      <c r="H39" s="4"/>
      <c r="I39" s="4"/>
      <c r="J39" s="4"/>
      <c r="K39" s="4"/>
      <c r="L39" s="4"/>
      <c r="M39" s="4"/>
      <c r="N39" s="4"/>
      <c r="O39" s="4"/>
      <c r="P39" s="95"/>
      <c r="Q39" s="95"/>
      <c r="R39" s="95"/>
      <c r="S39" s="95"/>
      <c r="T39" s="95"/>
      <c r="U39" s="95"/>
      <c r="V39" s="95"/>
      <c r="W39" s="95"/>
      <c r="X39" s="95"/>
      <c r="Y39" s="95"/>
      <c r="Z39" s="95"/>
      <c r="AA39" s="95"/>
      <c r="AB39" s="95"/>
      <c r="AC39" s="95"/>
      <c r="AD39" s="95"/>
      <c r="AE39" s="95"/>
      <c r="AF39" s="95"/>
      <c r="AG39" s="95"/>
      <c r="AH39" s="95"/>
      <c r="AI39" s="95"/>
      <c r="AJ39" s="95"/>
      <c r="AK39" s="95"/>
      <c r="AL39" s="95"/>
      <c r="AM39" s="95"/>
      <c r="AN39" s="95"/>
      <c r="AO39" s="95"/>
      <c r="AP39" s="95"/>
      <c r="AQ39" s="95"/>
      <c r="AR39" s="95"/>
      <c r="AS39" s="95"/>
      <c r="AT39" s="95"/>
      <c r="AU39" s="95"/>
      <c r="AV39" s="95"/>
      <c r="AW39" s="95"/>
      <c r="AX39" s="95"/>
      <c r="AY39" s="95"/>
      <c r="AZ39" s="4"/>
      <c r="BA39" s="4"/>
      <c r="BB39" s="4"/>
      <c r="BC39" s="4"/>
      <c r="BD39" s="4"/>
    </row>
    <row r="40" spans="1:56" ht="24.95" customHeight="1">
      <c r="A40" s="3" t="s">
        <v>34</v>
      </c>
      <c r="B40" s="4" t="s">
        <v>35</v>
      </c>
      <c r="C40" s="4"/>
      <c r="D40" s="4"/>
      <c r="E40" s="4"/>
      <c r="F40" s="4"/>
      <c r="G40" s="4"/>
      <c r="H40" s="4"/>
      <c r="I40" s="4"/>
      <c r="J40" s="4"/>
      <c r="K40" s="4"/>
      <c r="L40" s="4"/>
      <c r="M40" s="4"/>
      <c r="N40" s="4"/>
      <c r="O40" s="4"/>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95"/>
      <c r="AV40" s="95"/>
      <c r="AW40" s="95"/>
      <c r="AX40" s="95"/>
      <c r="AY40" s="95"/>
      <c r="AZ40" s="4"/>
      <c r="BA40" s="4"/>
      <c r="BB40" s="4"/>
      <c r="BC40" s="4"/>
      <c r="BD40" s="4"/>
    </row>
    <row r="41" spans="1:56" ht="24.95" customHeight="1">
      <c r="A41" s="15" t="s">
        <v>21</v>
      </c>
      <c r="B41" s="16" t="s">
        <v>139</v>
      </c>
      <c r="C41" s="16"/>
      <c r="D41" s="16"/>
      <c r="E41" s="16"/>
      <c r="F41" s="16"/>
      <c r="G41" s="16"/>
      <c r="H41" s="16"/>
      <c r="I41" s="16"/>
      <c r="J41" s="16"/>
      <c r="K41" s="16"/>
      <c r="L41" s="16"/>
      <c r="M41" s="16"/>
      <c r="N41" s="16"/>
      <c r="O41" s="1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6"/>
      <c r="AO41" s="96"/>
      <c r="AP41" s="96"/>
      <c r="AQ41" s="96"/>
      <c r="AR41" s="96"/>
      <c r="AS41" s="96"/>
      <c r="AT41" s="96"/>
      <c r="AU41" s="96"/>
      <c r="AV41" s="96"/>
      <c r="AW41" s="96"/>
      <c r="AX41" s="96"/>
      <c r="AY41" s="96"/>
      <c r="AZ41" s="16"/>
      <c r="BA41" s="16"/>
      <c r="BB41" s="16"/>
      <c r="BC41" s="16"/>
      <c r="BD41" s="16"/>
    </row>
    <row r="42" spans="1:56" ht="24.95" customHeight="1">
      <c r="A42" s="3"/>
      <c r="B42" s="4" t="s">
        <v>120</v>
      </c>
      <c r="C42" s="4"/>
      <c r="D42" s="4"/>
      <c r="E42" s="4"/>
      <c r="F42" s="4"/>
      <c r="G42" s="4"/>
      <c r="H42" s="4"/>
      <c r="I42" s="4"/>
      <c r="J42" s="4"/>
      <c r="K42" s="4"/>
      <c r="L42" s="4"/>
      <c r="M42" s="4"/>
      <c r="N42" s="4"/>
      <c r="O42" s="4"/>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4"/>
      <c r="BA42" s="4"/>
      <c r="BB42" s="4"/>
      <c r="BC42" s="4"/>
      <c r="BD42" s="4"/>
    </row>
    <row r="43" spans="1:56" ht="24.95" customHeight="1">
      <c r="A43" s="15" t="s">
        <v>34</v>
      </c>
      <c r="B43" s="16" t="s">
        <v>134</v>
      </c>
      <c r="C43" s="16"/>
      <c r="D43" s="16"/>
      <c r="E43" s="16"/>
      <c r="F43" s="16"/>
      <c r="G43" s="16"/>
      <c r="H43" s="16"/>
      <c r="I43" s="16"/>
      <c r="J43" s="16"/>
      <c r="K43" s="16"/>
      <c r="L43" s="16"/>
      <c r="M43" s="16"/>
      <c r="N43" s="16"/>
      <c r="O43" s="1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16"/>
      <c r="BA43" s="16"/>
      <c r="BB43" s="16"/>
      <c r="BC43" s="16"/>
      <c r="BD43" s="16"/>
    </row>
    <row r="44" spans="1:56" ht="24.95" customHeight="1">
      <c r="A44" s="34" t="s">
        <v>34</v>
      </c>
      <c r="B44" s="35" t="s">
        <v>34</v>
      </c>
      <c r="C44" s="29"/>
      <c r="D44" s="29"/>
      <c r="E44" s="29"/>
      <c r="F44" s="29"/>
      <c r="G44" s="29"/>
      <c r="H44" s="29"/>
      <c r="I44" s="29"/>
      <c r="J44" s="29"/>
      <c r="K44" s="29"/>
      <c r="L44" s="29"/>
      <c r="M44" s="29"/>
      <c r="N44" s="29"/>
      <c r="O44" s="29"/>
      <c r="P44" s="98"/>
      <c r="Q44" s="98"/>
      <c r="R44" s="98"/>
      <c r="S44" s="98"/>
      <c r="T44" s="98"/>
      <c r="U44" s="98"/>
      <c r="V44" s="98"/>
      <c r="W44" s="98"/>
      <c r="X44" s="98"/>
      <c r="Y44" s="98"/>
      <c r="Z44" s="98"/>
      <c r="AA44" s="98"/>
      <c r="AB44" s="98"/>
      <c r="AC44" s="98"/>
      <c r="AD44" s="98"/>
      <c r="AE44" s="98"/>
      <c r="AF44" s="98"/>
      <c r="AG44" s="98"/>
      <c r="AH44" s="98"/>
      <c r="AI44" s="98"/>
      <c r="AJ44" s="98"/>
      <c r="AK44" s="98"/>
      <c r="AL44" s="98"/>
      <c r="AM44" s="98"/>
      <c r="AN44" s="98"/>
      <c r="AO44" s="98"/>
      <c r="AP44" s="98"/>
      <c r="AQ44" s="98"/>
      <c r="AR44" s="98"/>
      <c r="AS44" s="98"/>
      <c r="AT44" s="98"/>
      <c r="AU44" s="98"/>
      <c r="AV44" s="98"/>
      <c r="AW44" s="98"/>
      <c r="AX44" s="98"/>
      <c r="AY44" s="98"/>
      <c r="AZ44" s="29"/>
      <c r="BA44" s="29"/>
      <c r="BB44" s="29"/>
      <c r="BC44" s="29"/>
      <c r="BD44" s="29"/>
    </row>
    <row r="45" spans="1:56" ht="24.95" customHeight="1">
      <c r="A45" s="33"/>
      <c r="B45" s="33"/>
      <c r="C45" s="33"/>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row>
  </sheetData>
  <mergeCells count="80">
    <mergeCell ref="AV9:AY9"/>
    <mergeCell ref="AL10:AM10"/>
    <mergeCell ref="AN10:AO10"/>
    <mergeCell ref="AQ10:AQ11"/>
    <mergeCell ref="AR10:AS10"/>
    <mergeCell ref="AU9:AU11"/>
    <mergeCell ref="BB9:BB11"/>
    <mergeCell ref="BC9:BC11"/>
    <mergeCell ref="Q10:Q11"/>
    <mergeCell ref="R10:S10"/>
    <mergeCell ref="W10:W11"/>
    <mergeCell ref="X10:Y10"/>
    <mergeCell ref="AB10:AC10"/>
    <mergeCell ref="AD10:AE10"/>
    <mergeCell ref="AJ9:AJ11"/>
    <mergeCell ref="AK9:AK11"/>
    <mergeCell ref="AL9:AO9"/>
    <mergeCell ref="AP9:AP11"/>
    <mergeCell ref="AQ9:AS9"/>
    <mergeCell ref="AT9:AT11"/>
    <mergeCell ref="AA9:AA11"/>
    <mergeCell ref="AB9:AE9"/>
    <mergeCell ref="BB8:BC8"/>
    <mergeCell ref="N9:N11"/>
    <mergeCell ref="O9:O11"/>
    <mergeCell ref="P9:P11"/>
    <mergeCell ref="Q9:S9"/>
    <mergeCell ref="T9:T11"/>
    <mergeCell ref="U9:U11"/>
    <mergeCell ref="V9:V11"/>
    <mergeCell ref="W9:Y9"/>
    <mergeCell ref="Z9:Z11"/>
    <mergeCell ref="Z8:AE8"/>
    <mergeCell ref="AF8:AI8"/>
    <mergeCell ref="AJ8:AO8"/>
    <mergeCell ref="AP8:AS8"/>
    <mergeCell ref="AT8:AY8"/>
    <mergeCell ref="BA8:BA11"/>
    <mergeCell ref="BD6:BD11"/>
    <mergeCell ref="G7:G11"/>
    <mergeCell ref="H7:I7"/>
    <mergeCell ref="J7:J11"/>
    <mergeCell ref="K7:K11"/>
    <mergeCell ref="L7:L11"/>
    <mergeCell ref="M7:O7"/>
    <mergeCell ref="P7:U7"/>
    <mergeCell ref="V7:AE7"/>
    <mergeCell ref="AF7:AO7"/>
    <mergeCell ref="AZ6:BC6"/>
    <mergeCell ref="AZ7:AZ11"/>
    <mergeCell ref="BA7:BC7"/>
    <mergeCell ref="AF9:AF11"/>
    <mergeCell ref="AG9:AI9"/>
    <mergeCell ref="I8:I11"/>
    <mergeCell ref="F6:F11"/>
    <mergeCell ref="G6:I6"/>
    <mergeCell ref="J6:K6"/>
    <mergeCell ref="L6:O6"/>
    <mergeCell ref="P6:AY6"/>
    <mergeCell ref="AP7:AY7"/>
    <mergeCell ref="H8:H11"/>
    <mergeCell ref="M8:M11"/>
    <mergeCell ref="N8:O8"/>
    <mergeCell ref="P8:S8"/>
    <mergeCell ref="T8:U8"/>
    <mergeCell ref="V8:Y8"/>
    <mergeCell ref="AV10:AW10"/>
    <mergeCell ref="AX10:AY10"/>
    <mergeCell ref="AG10:AG11"/>
    <mergeCell ref="AH10:AI10"/>
    <mergeCell ref="A1:BD1"/>
    <mergeCell ref="A2:BD2"/>
    <mergeCell ref="A3:BD3"/>
    <mergeCell ref="A4:BD4"/>
    <mergeCell ref="A5:BD5"/>
    <mergeCell ref="A6:A11"/>
    <mergeCell ref="B6:B11"/>
    <mergeCell ref="C6:C11"/>
    <mergeCell ref="D6:D11"/>
    <mergeCell ref="E6:E11"/>
  </mergeCells>
  <pageMargins left="0.59055118110236227" right="0.39370078740157483" top="0.78740157480314965" bottom="0.39370078740157483" header="0.31496062992125984" footer="0.31496062992125984"/>
  <pageSetup paperSize="9" scale="35" fitToHeight="0" orientation="landscape" r:id="rId1"/>
  <headerFooter>
    <oddFooter>&amp;R&amp;P/&amp;N</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BD45"/>
  <sheetViews>
    <sheetView workbookViewId="0">
      <selection activeCell="A2" sqref="A2:BD2"/>
    </sheetView>
  </sheetViews>
  <sheetFormatPr defaultRowHeight="12.75"/>
  <cols>
    <col min="1" max="1" width="5" customWidth="1"/>
    <col min="2" max="2" width="44.33203125" customWidth="1"/>
    <col min="3" max="3" width="8.5" customWidth="1"/>
    <col min="5" max="56" width="7.83203125" customWidth="1"/>
  </cols>
  <sheetData>
    <row r="1" spans="1:56" s="13" customFormat="1" ht="18.75">
      <c r="A1" s="213" t="s">
        <v>138</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row>
    <row r="2" spans="1:56" s="13" customFormat="1" ht="18.75">
      <c r="A2" s="214" t="s">
        <v>78</v>
      </c>
      <c r="B2" s="214"/>
      <c r="C2" s="214"/>
      <c r="D2" s="214"/>
      <c r="E2" s="214"/>
      <c r="F2" s="214"/>
      <c r="G2" s="214"/>
      <c r="H2" s="214"/>
      <c r="I2" s="214"/>
      <c r="J2" s="214"/>
      <c r="K2" s="214"/>
      <c r="L2" s="214"/>
      <c r="M2" s="214"/>
      <c r="N2" s="214"/>
      <c r="O2" s="214"/>
      <c r="P2" s="214"/>
      <c r="Q2" s="214"/>
      <c r="R2" s="214"/>
      <c r="S2" s="214"/>
      <c r="T2" s="214"/>
      <c r="U2" s="214"/>
      <c r="V2" s="214"/>
      <c r="W2" s="214"/>
      <c r="X2" s="214"/>
      <c r="Y2" s="214"/>
      <c r="Z2" s="214"/>
      <c r="AA2" s="214"/>
      <c r="AB2" s="214"/>
      <c r="AC2" s="214"/>
      <c r="AD2" s="214"/>
      <c r="AE2" s="214"/>
      <c r="AF2" s="214"/>
      <c r="AG2" s="214"/>
      <c r="AH2" s="214"/>
      <c r="AI2" s="214"/>
      <c r="AJ2" s="214"/>
      <c r="AK2" s="214"/>
      <c r="AL2" s="214"/>
      <c r="AM2" s="214"/>
      <c r="AN2" s="214"/>
      <c r="AO2" s="214"/>
      <c r="AP2" s="214"/>
      <c r="AQ2" s="214"/>
      <c r="AR2" s="214"/>
      <c r="AS2" s="214"/>
      <c r="AT2" s="214"/>
      <c r="AU2" s="214"/>
      <c r="AV2" s="214"/>
      <c r="AW2" s="214"/>
      <c r="AX2" s="214"/>
      <c r="AY2" s="214"/>
      <c r="AZ2" s="214"/>
      <c r="BA2" s="214"/>
      <c r="BB2" s="214"/>
      <c r="BC2" s="214"/>
      <c r="BD2" s="214"/>
    </row>
    <row r="3" spans="1:56" s="13" customFormat="1" ht="18.75">
      <c r="A3" s="213" t="s">
        <v>188</v>
      </c>
      <c r="B3" s="213"/>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c r="AG3" s="213"/>
      <c r="AH3" s="213"/>
      <c r="AI3" s="213"/>
      <c r="AJ3" s="213"/>
      <c r="AK3" s="213"/>
      <c r="AL3" s="213"/>
      <c r="AM3" s="213"/>
      <c r="AN3" s="213"/>
      <c r="AO3" s="213"/>
      <c r="AP3" s="213"/>
      <c r="AQ3" s="213"/>
      <c r="AR3" s="213"/>
      <c r="AS3" s="213"/>
      <c r="AT3" s="213"/>
      <c r="AU3" s="213"/>
      <c r="AV3" s="213"/>
      <c r="AW3" s="213"/>
      <c r="AX3" s="213"/>
      <c r="AY3" s="213"/>
      <c r="AZ3" s="213"/>
      <c r="BA3" s="213"/>
      <c r="BB3" s="213"/>
      <c r="BC3" s="213"/>
      <c r="BD3" s="213"/>
    </row>
    <row r="4" spans="1:56" s="13" customFormat="1" ht="18.75">
      <c r="A4" s="214" t="str">
        <f>'Bieu 01 TH'!A4:AN4</f>
        <v>(Biểu mẫu kèm theo Công văn số              /SKHĐT-TH ngày           tháng       năm 2019 của Sở Kế hoạch và Đầu tư)</v>
      </c>
      <c r="B4" s="214"/>
      <c r="C4" s="214"/>
      <c r="D4" s="214"/>
      <c r="E4" s="214"/>
      <c r="F4" s="214"/>
      <c r="G4" s="214"/>
      <c r="H4" s="214"/>
      <c r="I4" s="214"/>
      <c r="J4" s="214"/>
      <c r="K4" s="214"/>
      <c r="L4" s="214"/>
      <c r="M4" s="214"/>
      <c r="N4" s="214"/>
      <c r="O4" s="214"/>
      <c r="P4" s="214"/>
      <c r="Q4" s="214"/>
      <c r="R4" s="214"/>
      <c r="S4" s="214"/>
      <c r="T4" s="214"/>
      <c r="U4" s="214"/>
      <c r="V4" s="214"/>
      <c r="W4" s="214"/>
      <c r="X4" s="214"/>
      <c r="Y4" s="214"/>
      <c r="Z4" s="214"/>
      <c r="AA4" s="214"/>
      <c r="AB4" s="214"/>
      <c r="AC4" s="214"/>
      <c r="AD4" s="214"/>
      <c r="AE4" s="214"/>
      <c r="AF4" s="214"/>
      <c r="AG4" s="214"/>
      <c r="AH4" s="214"/>
      <c r="AI4" s="214"/>
      <c r="AJ4" s="214"/>
      <c r="AK4" s="214"/>
      <c r="AL4" s="214"/>
      <c r="AM4" s="214"/>
      <c r="AN4" s="214"/>
      <c r="AO4" s="214"/>
      <c r="AP4" s="214"/>
      <c r="AQ4" s="214"/>
      <c r="AR4" s="214"/>
      <c r="AS4" s="214"/>
      <c r="AT4" s="214"/>
      <c r="AU4" s="214"/>
      <c r="AV4" s="214"/>
      <c r="AW4" s="214"/>
      <c r="AX4" s="214"/>
      <c r="AY4" s="214"/>
      <c r="AZ4" s="214"/>
      <c r="BA4" s="214"/>
      <c r="BB4" s="214"/>
      <c r="BC4" s="214"/>
      <c r="BD4" s="214"/>
    </row>
    <row r="5" spans="1:56" s="13" customFormat="1" ht="18.75">
      <c r="A5" s="215" t="s">
        <v>0</v>
      </c>
      <c r="B5" s="215"/>
      <c r="C5" s="215"/>
      <c r="D5" s="215"/>
      <c r="E5" s="215"/>
      <c r="F5" s="215"/>
      <c r="G5" s="215"/>
      <c r="H5" s="215"/>
      <c r="I5" s="215"/>
      <c r="J5" s="215"/>
      <c r="K5" s="215"/>
      <c r="L5" s="215"/>
      <c r="M5" s="215"/>
      <c r="N5" s="215"/>
      <c r="O5" s="215"/>
      <c r="P5" s="215"/>
      <c r="Q5" s="215"/>
      <c r="R5" s="215"/>
      <c r="S5" s="215"/>
      <c r="T5" s="215"/>
      <c r="U5" s="215"/>
      <c r="V5" s="215"/>
      <c r="W5" s="215"/>
      <c r="X5" s="215"/>
      <c r="Y5" s="215"/>
      <c r="Z5" s="215"/>
      <c r="AA5" s="215"/>
      <c r="AB5" s="215"/>
      <c r="AC5" s="215"/>
      <c r="AD5" s="215"/>
      <c r="AE5" s="215"/>
      <c r="AF5" s="215"/>
      <c r="AG5" s="215"/>
      <c r="AH5" s="215"/>
      <c r="AI5" s="215"/>
      <c r="AJ5" s="215"/>
      <c r="AK5" s="215"/>
      <c r="AL5" s="215"/>
      <c r="AM5" s="215"/>
      <c r="AN5" s="215"/>
      <c r="AO5" s="215"/>
      <c r="AP5" s="215"/>
      <c r="AQ5" s="215"/>
      <c r="AR5" s="215"/>
      <c r="AS5" s="215"/>
      <c r="AT5" s="215"/>
      <c r="AU5" s="215"/>
      <c r="AV5" s="215"/>
      <c r="AW5" s="215"/>
      <c r="AX5" s="215"/>
      <c r="AY5" s="215"/>
      <c r="AZ5" s="215"/>
      <c r="BA5" s="215"/>
      <c r="BB5" s="215"/>
      <c r="BC5" s="215"/>
      <c r="BD5" s="215"/>
    </row>
    <row r="6" spans="1:56" ht="52.5" customHeight="1">
      <c r="A6" s="212" t="s">
        <v>1</v>
      </c>
      <c r="B6" s="212" t="s">
        <v>22</v>
      </c>
      <c r="C6" s="212" t="s">
        <v>122</v>
      </c>
      <c r="D6" s="212" t="s">
        <v>112</v>
      </c>
      <c r="E6" s="212" t="s">
        <v>113</v>
      </c>
      <c r="F6" s="212" t="s">
        <v>114</v>
      </c>
      <c r="G6" s="212" t="s">
        <v>121</v>
      </c>
      <c r="H6" s="212"/>
      <c r="I6" s="212"/>
      <c r="J6" s="212" t="s">
        <v>124</v>
      </c>
      <c r="K6" s="212"/>
      <c r="L6" s="212" t="s">
        <v>123</v>
      </c>
      <c r="M6" s="212"/>
      <c r="N6" s="212"/>
      <c r="O6" s="212"/>
      <c r="P6" s="212" t="s">
        <v>29</v>
      </c>
      <c r="Q6" s="212"/>
      <c r="R6" s="212"/>
      <c r="S6" s="212"/>
      <c r="T6" s="212"/>
      <c r="U6" s="212"/>
      <c r="V6" s="212"/>
      <c r="W6" s="212"/>
      <c r="X6" s="212"/>
      <c r="Y6" s="212"/>
      <c r="Z6" s="212"/>
      <c r="AA6" s="212"/>
      <c r="AB6" s="212"/>
      <c r="AC6" s="212"/>
      <c r="AD6" s="212"/>
      <c r="AE6" s="212"/>
      <c r="AF6" s="212"/>
      <c r="AG6" s="212"/>
      <c r="AH6" s="212"/>
      <c r="AI6" s="212"/>
      <c r="AJ6" s="212"/>
      <c r="AK6" s="212"/>
      <c r="AL6" s="212"/>
      <c r="AM6" s="212"/>
      <c r="AN6" s="212"/>
      <c r="AO6" s="212"/>
      <c r="AP6" s="212"/>
      <c r="AQ6" s="212"/>
      <c r="AR6" s="212"/>
      <c r="AS6" s="212"/>
      <c r="AT6" s="212"/>
      <c r="AU6" s="212"/>
      <c r="AV6" s="212"/>
      <c r="AW6" s="212"/>
      <c r="AX6" s="212"/>
      <c r="AY6" s="212"/>
      <c r="AZ6" s="212" t="s">
        <v>125</v>
      </c>
      <c r="BA6" s="212"/>
      <c r="BB6" s="212"/>
      <c r="BC6" s="212"/>
      <c r="BD6" s="212" t="s">
        <v>3</v>
      </c>
    </row>
    <row r="7" spans="1:56" ht="25.5" customHeight="1">
      <c r="A7" s="212"/>
      <c r="B7" s="212"/>
      <c r="C7" s="212"/>
      <c r="D7" s="212"/>
      <c r="E7" s="212"/>
      <c r="F7" s="212"/>
      <c r="G7" s="212" t="s">
        <v>25</v>
      </c>
      <c r="H7" s="212" t="s">
        <v>26</v>
      </c>
      <c r="I7" s="212"/>
      <c r="J7" s="212" t="s">
        <v>27</v>
      </c>
      <c r="K7" s="212" t="s">
        <v>222</v>
      </c>
      <c r="L7" s="212" t="s">
        <v>27</v>
      </c>
      <c r="M7" s="212" t="s">
        <v>71</v>
      </c>
      <c r="N7" s="212"/>
      <c r="O7" s="212"/>
      <c r="P7" s="212" t="s">
        <v>208</v>
      </c>
      <c r="Q7" s="212"/>
      <c r="R7" s="212"/>
      <c r="S7" s="212"/>
      <c r="T7" s="212"/>
      <c r="U7" s="212"/>
      <c r="V7" s="212" t="s">
        <v>210</v>
      </c>
      <c r="W7" s="212"/>
      <c r="X7" s="212"/>
      <c r="Y7" s="212"/>
      <c r="Z7" s="212"/>
      <c r="AA7" s="212"/>
      <c r="AB7" s="212"/>
      <c r="AC7" s="212"/>
      <c r="AD7" s="212"/>
      <c r="AE7" s="212"/>
      <c r="AF7" s="212" t="s">
        <v>211</v>
      </c>
      <c r="AG7" s="212"/>
      <c r="AH7" s="212"/>
      <c r="AI7" s="212"/>
      <c r="AJ7" s="212"/>
      <c r="AK7" s="212"/>
      <c r="AL7" s="212"/>
      <c r="AM7" s="212"/>
      <c r="AN7" s="212"/>
      <c r="AO7" s="212"/>
      <c r="AP7" s="212" t="s">
        <v>218</v>
      </c>
      <c r="AQ7" s="212"/>
      <c r="AR7" s="212"/>
      <c r="AS7" s="212"/>
      <c r="AT7" s="212"/>
      <c r="AU7" s="212"/>
      <c r="AV7" s="212"/>
      <c r="AW7" s="212"/>
      <c r="AX7" s="212"/>
      <c r="AY7" s="212"/>
      <c r="AZ7" s="212" t="s">
        <v>27</v>
      </c>
      <c r="BA7" s="212" t="s">
        <v>71</v>
      </c>
      <c r="BB7" s="212"/>
      <c r="BC7" s="212"/>
      <c r="BD7" s="212"/>
    </row>
    <row r="8" spans="1:56" ht="28.5" customHeight="1">
      <c r="A8" s="212"/>
      <c r="B8" s="212"/>
      <c r="C8" s="212"/>
      <c r="D8" s="212"/>
      <c r="E8" s="212"/>
      <c r="F8" s="212"/>
      <c r="G8" s="212"/>
      <c r="H8" s="212" t="s">
        <v>27</v>
      </c>
      <c r="I8" s="212" t="s">
        <v>71</v>
      </c>
      <c r="J8" s="212"/>
      <c r="K8" s="212"/>
      <c r="L8" s="212"/>
      <c r="M8" s="212" t="s">
        <v>28</v>
      </c>
      <c r="N8" s="212" t="s">
        <v>29</v>
      </c>
      <c r="O8" s="212"/>
      <c r="P8" s="212" t="s">
        <v>207</v>
      </c>
      <c r="Q8" s="212"/>
      <c r="R8" s="212"/>
      <c r="S8" s="212"/>
      <c r="T8" s="212" t="s">
        <v>209</v>
      </c>
      <c r="U8" s="212"/>
      <c r="V8" s="212" t="s">
        <v>207</v>
      </c>
      <c r="W8" s="212"/>
      <c r="X8" s="212"/>
      <c r="Y8" s="212"/>
      <c r="Z8" s="212" t="s">
        <v>214</v>
      </c>
      <c r="AA8" s="212"/>
      <c r="AB8" s="212"/>
      <c r="AC8" s="212"/>
      <c r="AD8" s="212"/>
      <c r="AE8" s="212"/>
      <c r="AF8" s="212" t="s">
        <v>207</v>
      </c>
      <c r="AG8" s="212"/>
      <c r="AH8" s="212"/>
      <c r="AI8" s="212"/>
      <c r="AJ8" s="212" t="s">
        <v>216</v>
      </c>
      <c r="AK8" s="212"/>
      <c r="AL8" s="212"/>
      <c r="AM8" s="212"/>
      <c r="AN8" s="212"/>
      <c r="AO8" s="212"/>
      <c r="AP8" s="212" t="s">
        <v>207</v>
      </c>
      <c r="AQ8" s="212"/>
      <c r="AR8" s="212"/>
      <c r="AS8" s="212"/>
      <c r="AT8" s="212" t="s">
        <v>219</v>
      </c>
      <c r="AU8" s="212"/>
      <c r="AV8" s="212"/>
      <c r="AW8" s="212"/>
      <c r="AX8" s="212"/>
      <c r="AY8" s="212"/>
      <c r="AZ8" s="212"/>
      <c r="BA8" s="212" t="s">
        <v>28</v>
      </c>
      <c r="BB8" s="212" t="s">
        <v>29</v>
      </c>
      <c r="BC8" s="212"/>
      <c r="BD8" s="212"/>
    </row>
    <row r="9" spans="1:56" ht="21" customHeight="1">
      <c r="A9" s="212"/>
      <c r="B9" s="212"/>
      <c r="C9" s="212"/>
      <c r="D9" s="212"/>
      <c r="E9" s="212"/>
      <c r="F9" s="212"/>
      <c r="G9" s="212"/>
      <c r="H9" s="212"/>
      <c r="I9" s="212"/>
      <c r="J9" s="212"/>
      <c r="K9" s="212"/>
      <c r="L9" s="212"/>
      <c r="M9" s="212"/>
      <c r="N9" s="212" t="s">
        <v>30</v>
      </c>
      <c r="O9" s="212" t="s">
        <v>45</v>
      </c>
      <c r="P9" s="212" t="s">
        <v>27</v>
      </c>
      <c r="Q9" s="212" t="s">
        <v>71</v>
      </c>
      <c r="R9" s="212"/>
      <c r="S9" s="212"/>
      <c r="T9" s="212" t="s">
        <v>27</v>
      </c>
      <c r="U9" s="212" t="s">
        <v>71</v>
      </c>
      <c r="V9" s="212" t="s">
        <v>27</v>
      </c>
      <c r="W9" s="212" t="s">
        <v>71</v>
      </c>
      <c r="X9" s="212"/>
      <c r="Y9" s="212"/>
      <c r="Z9" s="212" t="s">
        <v>27</v>
      </c>
      <c r="AA9" s="212" t="s">
        <v>71</v>
      </c>
      <c r="AB9" s="212" t="s">
        <v>29</v>
      </c>
      <c r="AC9" s="212"/>
      <c r="AD9" s="212"/>
      <c r="AE9" s="212"/>
      <c r="AF9" s="212" t="s">
        <v>27</v>
      </c>
      <c r="AG9" s="212" t="s">
        <v>71</v>
      </c>
      <c r="AH9" s="212"/>
      <c r="AI9" s="212"/>
      <c r="AJ9" s="212" t="s">
        <v>27</v>
      </c>
      <c r="AK9" s="212" t="s">
        <v>71</v>
      </c>
      <c r="AL9" s="212" t="s">
        <v>29</v>
      </c>
      <c r="AM9" s="212"/>
      <c r="AN9" s="212"/>
      <c r="AO9" s="212"/>
      <c r="AP9" s="212" t="s">
        <v>27</v>
      </c>
      <c r="AQ9" s="212" t="s">
        <v>71</v>
      </c>
      <c r="AR9" s="212"/>
      <c r="AS9" s="212"/>
      <c r="AT9" s="212" t="s">
        <v>27</v>
      </c>
      <c r="AU9" s="212" t="s">
        <v>71</v>
      </c>
      <c r="AV9" s="212" t="s">
        <v>29</v>
      </c>
      <c r="AW9" s="212"/>
      <c r="AX9" s="212"/>
      <c r="AY9" s="212"/>
      <c r="AZ9" s="212"/>
      <c r="BA9" s="212"/>
      <c r="BB9" s="212" t="s">
        <v>30</v>
      </c>
      <c r="BC9" s="212" t="s">
        <v>45</v>
      </c>
      <c r="BD9" s="212"/>
    </row>
    <row r="10" spans="1:56" ht="39.75" customHeight="1">
      <c r="A10" s="212"/>
      <c r="B10" s="212"/>
      <c r="C10" s="212"/>
      <c r="D10" s="212"/>
      <c r="E10" s="212"/>
      <c r="F10" s="212"/>
      <c r="G10" s="212"/>
      <c r="H10" s="212"/>
      <c r="I10" s="212"/>
      <c r="J10" s="212"/>
      <c r="K10" s="212"/>
      <c r="L10" s="212"/>
      <c r="M10" s="212"/>
      <c r="N10" s="212"/>
      <c r="O10" s="212"/>
      <c r="P10" s="212"/>
      <c r="Q10" s="212" t="s">
        <v>28</v>
      </c>
      <c r="R10" s="212" t="s">
        <v>29</v>
      </c>
      <c r="S10" s="212"/>
      <c r="T10" s="212"/>
      <c r="U10" s="212"/>
      <c r="V10" s="212"/>
      <c r="W10" s="212" t="s">
        <v>28</v>
      </c>
      <c r="X10" s="212" t="s">
        <v>29</v>
      </c>
      <c r="Y10" s="212"/>
      <c r="Z10" s="212"/>
      <c r="AA10" s="212"/>
      <c r="AB10" s="212" t="s">
        <v>215</v>
      </c>
      <c r="AC10" s="212"/>
      <c r="AD10" s="212" t="s">
        <v>212</v>
      </c>
      <c r="AE10" s="212"/>
      <c r="AF10" s="212"/>
      <c r="AG10" s="212" t="s">
        <v>28</v>
      </c>
      <c r="AH10" s="212" t="s">
        <v>29</v>
      </c>
      <c r="AI10" s="212"/>
      <c r="AJ10" s="212"/>
      <c r="AK10" s="212"/>
      <c r="AL10" s="212" t="s">
        <v>217</v>
      </c>
      <c r="AM10" s="212"/>
      <c r="AN10" s="212" t="s">
        <v>213</v>
      </c>
      <c r="AO10" s="212"/>
      <c r="AP10" s="212"/>
      <c r="AQ10" s="212" t="s">
        <v>28</v>
      </c>
      <c r="AR10" s="212" t="s">
        <v>29</v>
      </c>
      <c r="AS10" s="212"/>
      <c r="AT10" s="212"/>
      <c r="AU10" s="212"/>
      <c r="AV10" s="212" t="s">
        <v>220</v>
      </c>
      <c r="AW10" s="212"/>
      <c r="AX10" s="212" t="s">
        <v>221</v>
      </c>
      <c r="AY10" s="212"/>
      <c r="AZ10" s="212"/>
      <c r="BA10" s="212"/>
      <c r="BB10" s="212"/>
      <c r="BC10" s="212"/>
      <c r="BD10" s="212"/>
    </row>
    <row r="11" spans="1:56" ht="64.5" customHeight="1">
      <c r="A11" s="212"/>
      <c r="B11" s="212"/>
      <c r="C11" s="212"/>
      <c r="D11" s="212"/>
      <c r="E11" s="212"/>
      <c r="F11" s="212"/>
      <c r="G11" s="212"/>
      <c r="H11" s="212"/>
      <c r="I11" s="212"/>
      <c r="J11" s="212"/>
      <c r="K11" s="212"/>
      <c r="L11" s="212"/>
      <c r="M11" s="212"/>
      <c r="N11" s="212"/>
      <c r="O11" s="212"/>
      <c r="P11" s="212"/>
      <c r="Q11" s="212"/>
      <c r="R11" s="94" t="s">
        <v>30</v>
      </c>
      <c r="S11" s="94" t="s">
        <v>45</v>
      </c>
      <c r="T11" s="212"/>
      <c r="U11" s="212"/>
      <c r="V11" s="212"/>
      <c r="W11" s="212"/>
      <c r="X11" s="94" t="s">
        <v>30</v>
      </c>
      <c r="Y11" s="94" t="s">
        <v>45</v>
      </c>
      <c r="Z11" s="212"/>
      <c r="AA11" s="212"/>
      <c r="AB11" s="94" t="s">
        <v>27</v>
      </c>
      <c r="AC11" s="94" t="s">
        <v>71</v>
      </c>
      <c r="AD11" s="99" t="s">
        <v>27</v>
      </c>
      <c r="AE11" s="94" t="s">
        <v>71</v>
      </c>
      <c r="AF11" s="212"/>
      <c r="AG11" s="212"/>
      <c r="AH11" s="94" t="s">
        <v>30</v>
      </c>
      <c r="AI11" s="94" t="s">
        <v>45</v>
      </c>
      <c r="AJ11" s="212"/>
      <c r="AK11" s="212"/>
      <c r="AL11" s="94" t="s">
        <v>27</v>
      </c>
      <c r="AM11" s="94" t="s">
        <v>71</v>
      </c>
      <c r="AN11" s="94" t="s">
        <v>27</v>
      </c>
      <c r="AO11" s="94" t="s">
        <v>71</v>
      </c>
      <c r="AP11" s="212"/>
      <c r="AQ11" s="212"/>
      <c r="AR11" s="94" t="s">
        <v>30</v>
      </c>
      <c r="AS11" s="94" t="s">
        <v>45</v>
      </c>
      <c r="AT11" s="212"/>
      <c r="AU11" s="212"/>
      <c r="AV11" s="94" t="s">
        <v>27</v>
      </c>
      <c r="AW11" s="94" t="s">
        <v>71</v>
      </c>
      <c r="AX11" s="94" t="s">
        <v>27</v>
      </c>
      <c r="AY11" s="94" t="s">
        <v>71</v>
      </c>
      <c r="AZ11" s="212"/>
      <c r="BA11" s="212"/>
      <c r="BB11" s="212"/>
      <c r="BC11" s="212"/>
      <c r="BD11" s="212"/>
    </row>
    <row r="12" spans="1:56" ht="24.95" customHeight="1">
      <c r="A12" s="2">
        <v>1</v>
      </c>
      <c r="B12" s="2">
        <v>2</v>
      </c>
      <c r="C12" s="2">
        <v>3</v>
      </c>
      <c r="D12" s="2">
        <v>4</v>
      </c>
      <c r="E12" s="2">
        <v>5</v>
      </c>
      <c r="F12" s="2">
        <v>6</v>
      </c>
      <c r="G12" s="2">
        <v>7</v>
      </c>
      <c r="H12" s="2">
        <v>8</v>
      </c>
      <c r="I12" s="2">
        <v>9</v>
      </c>
      <c r="J12" s="2">
        <v>10</v>
      </c>
      <c r="K12" s="2">
        <v>11</v>
      </c>
      <c r="L12" s="2">
        <v>12</v>
      </c>
      <c r="M12" s="2">
        <v>13</v>
      </c>
      <c r="N12" s="2">
        <v>14</v>
      </c>
      <c r="O12" s="2">
        <v>15</v>
      </c>
      <c r="P12" s="2">
        <v>16</v>
      </c>
      <c r="Q12" s="2">
        <v>17</v>
      </c>
      <c r="R12" s="2">
        <v>18</v>
      </c>
      <c r="S12" s="2">
        <v>19</v>
      </c>
      <c r="T12" s="2">
        <v>20</v>
      </c>
      <c r="U12" s="2">
        <v>21</v>
      </c>
      <c r="V12" s="2">
        <v>22</v>
      </c>
      <c r="W12" s="2">
        <v>23</v>
      </c>
      <c r="X12" s="2">
        <v>24</v>
      </c>
      <c r="Y12" s="2">
        <v>25</v>
      </c>
      <c r="Z12" s="2">
        <v>26</v>
      </c>
      <c r="AA12" s="2">
        <v>27</v>
      </c>
      <c r="AB12" s="2">
        <v>28</v>
      </c>
      <c r="AC12" s="2">
        <v>29</v>
      </c>
      <c r="AD12" s="2">
        <v>30</v>
      </c>
      <c r="AE12" s="2">
        <v>31</v>
      </c>
      <c r="AF12" s="2">
        <v>32</v>
      </c>
      <c r="AG12" s="2">
        <v>33</v>
      </c>
      <c r="AH12" s="2">
        <v>34</v>
      </c>
      <c r="AI12" s="2">
        <v>35</v>
      </c>
      <c r="AJ12" s="2">
        <v>36</v>
      </c>
      <c r="AK12" s="2">
        <v>37</v>
      </c>
      <c r="AL12" s="2">
        <v>38</v>
      </c>
      <c r="AM12" s="2">
        <v>39</v>
      </c>
      <c r="AN12" s="2">
        <v>40</v>
      </c>
      <c r="AO12" s="2">
        <v>41</v>
      </c>
      <c r="AP12" s="2">
        <v>42</v>
      </c>
      <c r="AQ12" s="2">
        <v>43</v>
      </c>
      <c r="AR12" s="2">
        <v>44</v>
      </c>
      <c r="AS12" s="2">
        <v>45</v>
      </c>
      <c r="AT12" s="2">
        <v>46</v>
      </c>
      <c r="AU12" s="2">
        <v>47</v>
      </c>
      <c r="AV12" s="2">
        <v>48</v>
      </c>
      <c r="AW12" s="2">
        <v>49</v>
      </c>
      <c r="AX12" s="2">
        <v>50</v>
      </c>
      <c r="AY12" s="2">
        <v>51</v>
      </c>
      <c r="AZ12" s="2">
        <v>52</v>
      </c>
      <c r="BA12" s="2">
        <v>53</v>
      </c>
      <c r="BB12" s="2">
        <v>54</v>
      </c>
      <c r="BC12" s="2">
        <v>55</v>
      </c>
      <c r="BD12" s="2">
        <v>56</v>
      </c>
    </row>
    <row r="13" spans="1:56" ht="24.95" customHeight="1">
      <c r="A13" s="3"/>
      <c r="B13" s="3" t="s">
        <v>8</v>
      </c>
      <c r="C13" s="4"/>
      <c r="D13" s="4"/>
      <c r="E13" s="4"/>
      <c r="F13" s="4"/>
      <c r="G13" s="4"/>
      <c r="H13" s="4"/>
      <c r="I13" s="4"/>
      <c r="J13" s="4"/>
      <c r="K13" s="4"/>
      <c r="L13" s="4"/>
      <c r="M13" s="4"/>
      <c r="N13" s="4"/>
      <c r="O13" s="4"/>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4"/>
      <c r="BA13" s="4"/>
      <c r="BB13" s="4"/>
      <c r="BC13" s="4"/>
      <c r="BD13" s="4"/>
    </row>
    <row r="14" spans="1:56" ht="24.95" customHeight="1">
      <c r="A14" s="15" t="s">
        <v>20</v>
      </c>
      <c r="B14" s="16" t="s">
        <v>109</v>
      </c>
      <c r="C14" s="16"/>
      <c r="D14" s="16"/>
      <c r="E14" s="16"/>
      <c r="F14" s="16"/>
      <c r="G14" s="16"/>
      <c r="H14" s="16"/>
      <c r="I14" s="16"/>
      <c r="J14" s="16"/>
      <c r="K14" s="16"/>
      <c r="L14" s="16"/>
      <c r="M14" s="16"/>
      <c r="N14" s="16"/>
      <c r="O14" s="1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16"/>
      <c r="BA14" s="16"/>
      <c r="BB14" s="16"/>
      <c r="BC14" s="16"/>
      <c r="BD14" s="16"/>
    </row>
    <row r="15" spans="1:56" ht="24.95" customHeight="1">
      <c r="A15" s="6"/>
      <c r="B15" s="6" t="s">
        <v>132</v>
      </c>
      <c r="C15" s="7"/>
      <c r="D15" s="7"/>
      <c r="E15" s="7"/>
      <c r="F15" s="7"/>
      <c r="G15" s="7"/>
      <c r="H15" s="7"/>
      <c r="I15" s="7"/>
      <c r="J15" s="7"/>
      <c r="K15" s="7"/>
      <c r="L15" s="7"/>
      <c r="M15" s="7"/>
      <c r="N15" s="7"/>
      <c r="O15" s="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7"/>
      <c r="BA15" s="7"/>
      <c r="BB15" s="7"/>
      <c r="BC15" s="7"/>
      <c r="BD15" s="7"/>
    </row>
    <row r="16" spans="1:56" ht="24.95" customHeight="1">
      <c r="A16" s="3" t="s">
        <v>32</v>
      </c>
      <c r="B16" s="4" t="s">
        <v>33</v>
      </c>
      <c r="C16" s="4"/>
      <c r="D16" s="4"/>
      <c r="E16" s="4"/>
      <c r="F16" s="4"/>
      <c r="G16" s="4"/>
      <c r="H16" s="4"/>
      <c r="I16" s="4"/>
      <c r="J16" s="4"/>
      <c r="K16" s="4"/>
      <c r="L16" s="4"/>
      <c r="M16" s="4"/>
      <c r="N16" s="4"/>
      <c r="O16" s="4"/>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95"/>
      <c r="AT16" s="95"/>
      <c r="AU16" s="95"/>
      <c r="AV16" s="95"/>
      <c r="AW16" s="95"/>
      <c r="AX16" s="95"/>
      <c r="AY16" s="95"/>
      <c r="AZ16" s="4"/>
      <c r="BA16" s="4"/>
      <c r="BB16" s="4"/>
      <c r="BC16" s="4"/>
      <c r="BD16" s="4"/>
    </row>
    <row r="17" spans="1:56" ht="24.95" customHeight="1">
      <c r="A17" s="3" t="s">
        <v>34</v>
      </c>
      <c r="B17" s="4" t="s">
        <v>35</v>
      </c>
      <c r="C17" s="4"/>
      <c r="D17" s="4"/>
      <c r="E17" s="4"/>
      <c r="F17" s="4"/>
      <c r="G17" s="4"/>
      <c r="H17" s="4"/>
      <c r="I17" s="4"/>
      <c r="J17" s="4"/>
      <c r="K17" s="4"/>
      <c r="L17" s="4"/>
      <c r="M17" s="4"/>
      <c r="N17" s="4"/>
      <c r="O17" s="4"/>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95"/>
      <c r="AW17" s="95"/>
      <c r="AX17" s="95"/>
      <c r="AY17" s="95"/>
      <c r="AZ17" s="4"/>
      <c r="BA17" s="4"/>
      <c r="BB17" s="4"/>
      <c r="BC17" s="4"/>
      <c r="BD17" s="4"/>
    </row>
    <row r="18" spans="1:56" ht="24.95" customHeight="1">
      <c r="A18" s="6"/>
      <c r="B18" s="6" t="s">
        <v>47</v>
      </c>
      <c r="C18" s="7"/>
      <c r="D18" s="7"/>
      <c r="E18" s="7"/>
      <c r="F18" s="7"/>
      <c r="G18" s="7"/>
      <c r="H18" s="7"/>
      <c r="I18" s="7"/>
      <c r="J18" s="7"/>
      <c r="K18" s="7"/>
      <c r="L18" s="7"/>
      <c r="M18" s="7"/>
      <c r="N18" s="7"/>
      <c r="O18" s="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7"/>
      <c r="BA18" s="7"/>
      <c r="BB18" s="7"/>
      <c r="BC18" s="7"/>
      <c r="BD18" s="7"/>
    </row>
    <row r="19" spans="1:56" ht="24.95" customHeight="1">
      <c r="A19" s="6" t="s">
        <v>31</v>
      </c>
      <c r="B19" s="7" t="s">
        <v>131</v>
      </c>
      <c r="C19" s="7"/>
      <c r="D19" s="7"/>
      <c r="E19" s="7"/>
      <c r="F19" s="7"/>
      <c r="G19" s="7"/>
      <c r="H19" s="7"/>
      <c r="I19" s="7"/>
      <c r="J19" s="7"/>
      <c r="K19" s="7"/>
      <c r="L19" s="7"/>
      <c r="M19" s="7"/>
      <c r="N19" s="7"/>
      <c r="O19" s="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7"/>
      <c r="BA19" s="7"/>
      <c r="BB19" s="7"/>
      <c r="BC19" s="7"/>
      <c r="BD19" s="7"/>
    </row>
    <row r="20" spans="1:56" ht="24.95" customHeight="1">
      <c r="A20" s="6" t="s">
        <v>87</v>
      </c>
      <c r="B20" s="7" t="s">
        <v>127</v>
      </c>
      <c r="C20" s="7"/>
      <c r="D20" s="7"/>
      <c r="E20" s="7"/>
      <c r="F20" s="7"/>
      <c r="G20" s="7"/>
      <c r="H20" s="7"/>
      <c r="I20" s="7"/>
      <c r="J20" s="7"/>
      <c r="K20" s="7"/>
      <c r="L20" s="7"/>
      <c r="M20" s="7"/>
      <c r="N20" s="7"/>
      <c r="O20" s="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7"/>
      <c r="BA20" s="7"/>
      <c r="BB20" s="7"/>
      <c r="BC20" s="7"/>
      <c r="BD20" s="7"/>
    </row>
    <row r="21" spans="1:56" ht="24.95" customHeight="1">
      <c r="A21" s="3" t="s">
        <v>32</v>
      </c>
      <c r="B21" s="4" t="s">
        <v>33</v>
      </c>
      <c r="C21" s="4"/>
      <c r="D21" s="4"/>
      <c r="E21" s="4"/>
      <c r="F21" s="4"/>
      <c r="G21" s="4"/>
      <c r="H21" s="4"/>
      <c r="I21" s="4"/>
      <c r="J21" s="4"/>
      <c r="K21" s="4"/>
      <c r="L21" s="4"/>
      <c r="M21" s="4"/>
      <c r="N21" s="4"/>
      <c r="O21" s="4"/>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95"/>
      <c r="AS21" s="95"/>
      <c r="AT21" s="95"/>
      <c r="AU21" s="95"/>
      <c r="AV21" s="95"/>
      <c r="AW21" s="95"/>
      <c r="AX21" s="95"/>
      <c r="AY21" s="95"/>
      <c r="AZ21" s="4"/>
      <c r="BA21" s="4"/>
      <c r="BB21" s="4"/>
      <c r="BC21" s="4"/>
      <c r="BD21" s="4"/>
    </row>
    <row r="22" spans="1:56" ht="24.95" customHeight="1">
      <c r="A22" s="3" t="s">
        <v>34</v>
      </c>
      <c r="B22" s="4" t="s">
        <v>35</v>
      </c>
      <c r="C22" s="4"/>
      <c r="D22" s="4"/>
      <c r="E22" s="4"/>
      <c r="F22" s="4"/>
      <c r="G22" s="4"/>
      <c r="H22" s="4"/>
      <c r="I22" s="4"/>
      <c r="J22" s="4"/>
      <c r="K22" s="4"/>
      <c r="L22" s="4"/>
      <c r="M22" s="4"/>
      <c r="N22" s="4"/>
      <c r="O22" s="4"/>
      <c r="P22" s="95"/>
      <c r="Q22" s="95"/>
      <c r="R22" s="95"/>
      <c r="S22" s="95"/>
      <c r="T22" s="95"/>
      <c r="U22" s="95"/>
      <c r="V22" s="95"/>
      <c r="W22" s="95"/>
      <c r="X22" s="95"/>
      <c r="Y22" s="95"/>
      <c r="Z22" s="95"/>
      <c r="AA22" s="95"/>
      <c r="AB22" s="95"/>
      <c r="AC22" s="95"/>
      <c r="AD22" s="95"/>
      <c r="AE22" s="95"/>
      <c r="AF22" s="95"/>
      <c r="AG22" s="95"/>
      <c r="AH22" s="95"/>
      <c r="AI22" s="95"/>
      <c r="AJ22" s="95"/>
      <c r="AK22" s="95"/>
      <c r="AL22" s="95"/>
      <c r="AM22" s="95"/>
      <c r="AN22" s="95"/>
      <c r="AO22" s="95"/>
      <c r="AP22" s="95"/>
      <c r="AQ22" s="95"/>
      <c r="AR22" s="95"/>
      <c r="AS22" s="95"/>
      <c r="AT22" s="95"/>
      <c r="AU22" s="95"/>
      <c r="AV22" s="95"/>
      <c r="AW22" s="95"/>
      <c r="AX22" s="95"/>
      <c r="AY22" s="95"/>
      <c r="AZ22" s="4"/>
      <c r="BA22" s="4"/>
      <c r="BB22" s="4"/>
      <c r="BC22" s="4"/>
      <c r="BD22" s="4"/>
    </row>
    <row r="23" spans="1:56" ht="24.95" customHeight="1">
      <c r="A23" s="6" t="s">
        <v>89</v>
      </c>
      <c r="B23" s="7" t="s">
        <v>128</v>
      </c>
      <c r="C23" s="7"/>
      <c r="D23" s="7"/>
      <c r="E23" s="7"/>
      <c r="F23" s="7"/>
      <c r="G23" s="7"/>
      <c r="H23" s="7"/>
      <c r="I23" s="7"/>
      <c r="J23" s="7"/>
      <c r="K23" s="7"/>
      <c r="L23" s="7"/>
      <c r="M23" s="7"/>
      <c r="N23" s="7"/>
      <c r="O23" s="7"/>
      <c r="P23" s="97"/>
      <c r="Q23" s="97"/>
      <c r="R23" s="97"/>
      <c r="S23" s="97"/>
      <c r="T23" s="97"/>
      <c r="U23" s="97"/>
      <c r="V23" s="97"/>
      <c r="W23" s="97"/>
      <c r="X23" s="97"/>
      <c r="Y23" s="97"/>
      <c r="Z23" s="97"/>
      <c r="AA23" s="97"/>
      <c r="AB23" s="97"/>
      <c r="AC23" s="97"/>
      <c r="AD23" s="97"/>
      <c r="AE23" s="97"/>
      <c r="AF23" s="97"/>
      <c r="AG23" s="97"/>
      <c r="AH23" s="97"/>
      <c r="AI23" s="97"/>
      <c r="AJ23" s="97"/>
      <c r="AK23" s="97"/>
      <c r="AL23" s="97"/>
      <c r="AM23" s="97"/>
      <c r="AN23" s="97"/>
      <c r="AO23" s="97"/>
      <c r="AP23" s="97"/>
      <c r="AQ23" s="97"/>
      <c r="AR23" s="97"/>
      <c r="AS23" s="97"/>
      <c r="AT23" s="97"/>
      <c r="AU23" s="97"/>
      <c r="AV23" s="97"/>
      <c r="AW23" s="97"/>
      <c r="AX23" s="97"/>
      <c r="AY23" s="97"/>
      <c r="AZ23" s="7"/>
      <c r="BA23" s="7"/>
      <c r="BB23" s="7"/>
      <c r="BC23" s="7"/>
      <c r="BD23" s="7"/>
    </row>
    <row r="24" spans="1:56" ht="24.95" customHeight="1">
      <c r="A24" s="3" t="s">
        <v>32</v>
      </c>
      <c r="B24" s="4" t="s">
        <v>33</v>
      </c>
      <c r="C24" s="4"/>
      <c r="D24" s="4"/>
      <c r="E24" s="4"/>
      <c r="F24" s="4"/>
      <c r="G24" s="4"/>
      <c r="H24" s="4"/>
      <c r="I24" s="4"/>
      <c r="J24" s="4"/>
      <c r="K24" s="4"/>
      <c r="L24" s="4"/>
      <c r="M24" s="4"/>
      <c r="N24" s="4"/>
      <c r="O24" s="4"/>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95"/>
      <c r="AQ24" s="95"/>
      <c r="AR24" s="95"/>
      <c r="AS24" s="95"/>
      <c r="AT24" s="95"/>
      <c r="AU24" s="95"/>
      <c r="AV24" s="95"/>
      <c r="AW24" s="95"/>
      <c r="AX24" s="95"/>
      <c r="AY24" s="95"/>
      <c r="AZ24" s="4"/>
      <c r="BA24" s="4"/>
      <c r="BB24" s="4"/>
      <c r="BC24" s="4"/>
      <c r="BD24" s="4"/>
    </row>
    <row r="25" spans="1:56" ht="24.95" customHeight="1">
      <c r="A25" s="3" t="s">
        <v>34</v>
      </c>
      <c r="B25" s="4" t="s">
        <v>35</v>
      </c>
      <c r="C25" s="4"/>
      <c r="D25" s="4"/>
      <c r="E25" s="4"/>
      <c r="F25" s="4"/>
      <c r="G25" s="4"/>
      <c r="H25" s="4"/>
      <c r="I25" s="4"/>
      <c r="J25" s="4"/>
      <c r="K25" s="4"/>
      <c r="L25" s="4"/>
      <c r="M25" s="4"/>
      <c r="N25" s="4"/>
      <c r="O25" s="4"/>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c r="AU25" s="95"/>
      <c r="AV25" s="95"/>
      <c r="AW25" s="95"/>
      <c r="AX25" s="95"/>
      <c r="AY25" s="95"/>
      <c r="AZ25" s="4"/>
      <c r="BA25" s="4"/>
      <c r="BB25" s="4"/>
      <c r="BC25" s="4"/>
      <c r="BD25" s="4"/>
    </row>
    <row r="26" spans="1:56" s="14" customFormat="1" ht="24.95" customHeight="1">
      <c r="A26" s="6" t="s">
        <v>90</v>
      </c>
      <c r="B26" s="7" t="s">
        <v>130</v>
      </c>
      <c r="C26" s="7"/>
      <c r="D26" s="7"/>
      <c r="E26" s="7"/>
      <c r="F26" s="7"/>
      <c r="G26" s="7"/>
      <c r="H26" s="7"/>
      <c r="I26" s="7"/>
      <c r="J26" s="7"/>
      <c r="K26" s="7"/>
      <c r="L26" s="7"/>
      <c r="M26" s="7"/>
      <c r="N26" s="7"/>
      <c r="O26" s="7"/>
      <c r="P26" s="97"/>
      <c r="Q26" s="97"/>
      <c r="R26" s="97"/>
      <c r="S26" s="97"/>
      <c r="T26" s="97"/>
      <c r="U26" s="97"/>
      <c r="V26" s="97"/>
      <c r="W26" s="97"/>
      <c r="X26" s="97"/>
      <c r="Y26" s="97"/>
      <c r="Z26" s="97"/>
      <c r="AA26" s="97"/>
      <c r="AB26" s="97"/>
      <c r="AC26" s="97"/>
      <c r="AD26" s="97"/>
      <c r="AE26" s="97"/>
      <c r="AF26" s="97"/>
      <c r="AG26" s="97"/>
      <c r="AH26" s="97"/>
      <c r="AI26" s="97"/>
      <c r="AJ26" s="97"/>
      <c r="AK26" s="97"/>
      <c r="AL26" s="97"/>
      <c r="AM26" s="97"/>
      <c r="AN26" s="97"/>
      <c r="AO26" s="97"/>
      <c r="AP26" s="97"/>
      <c r="AQ26" s="97"/>
      <c r="AR26" s="97"/>
      <c r="AS26" s="97"/>
      <c r="AT26" s="97"/>
      <c r="AU26" s="97"/>
      <c r="AV26" s="97"/>
      <c r="AW26" s="97"/>
      <c r="AX26" s="97"/>
      <c r="AY26" s="97"/>
      <c r="AZ26" s="7"/>
      <c r="BA26" s="7"/>
      <c r="BB26" s="7"/>
      <c r="BC26" s="7"/>
      <c r="BD26" s="7"/>
    </row>
    <row r="27" spans="1:56" ht="24.95" customHeight="1">
      <c r="A27" s="3"/>
      <c r="B27" s="4" t="s">
        <v>5</v>
      </c>
      <c r="C27" s="4"/>
      <c r="D27" s="4"/>
      <c r="E27" s="4"/>
      <c r="F27" s="4"/>
      <c r="G27" s="4"/>
      <c r="H27" s="4"/>
      <c r="I27" s="4"/>
      <c r="J27" s="4"/>
      <c r="K27" s="4"/>
      <c r="L27" s="4"/>
      <c r="M27" s="4"/>
      <c r="N27" s="4"/>
      <c r="O27" s="4"/>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c r="AO27" s="95"/>
      <c r="AP27" s="95"/>
      <c r="AQ27" s="95"/>
      <c r="AR27" s="95"/>
      <c r="AS27" s="95"/>
      <c r="AT27" s="95"/>
      <c r="AU27" s="95"/>
      <c r="AV27" s="95"/>
      <c r="AW27" s="95"/>
      <c r="AX27" s="95"/>
      <c r="AY27" s="95"/>
      <c r="AZ27" s="4"/>
      <c r="BA27" s="4"/>
      <c r="BB27" s="4"/>
      <c r="BC27" s="4"/>
      <c r="BD27" s="4"/>
    </row>
    <row r="28" spans="1:56" s="14" customFormat="1" ht="24.95" customHeight="1">
      <c r="A28" s="6"/>
      <c r="B28" s="7" t="s">
        <v>116</v>
      </c>
      <c r="C28" s="7"/>
      <c r="D28" s="7"/>
      <c r="E28" s="7"/>
      <c r="F28" s="7"/>
      <c r="G28" s="7"/>
      <c r="H28" s="7"/>
      <c r="I28" s="7"/>
      <c r="J28" s="7"/>
      <c r="K28" s="7"/>
      <c r="L28" s="7"/>
      <c r="M28" s="7"/>
      <c r="N28" s="7"/>
      <c r="O28" s="7"/>
      <c r="P28" s="97"/>
      <c r="Q28" s="97"/>
      <c r="R28" s="97"/>
      <c r="S28" s="97"/>
      <c r="T28" s="97"/>
      <c r="U28" s="97"/>
      <c r="V28" s="97"/>
      <c r="W28" s="97"/>
      <c r="X28" s="97"/>
      <c r="Y28" s="97"/>
      <c r="Z28" s="97"/>
      <c r="AA28" s="97"/>
      <c r="AB28" s="97"/>
      <c r="AC28" s="97"/>
      <c r="AD28" s="97"/>
      <c r="AE28" s="97"/>
      <c r="AF28" s="97"/>
      <c r="AG28" s="97"/>
      <c r="AH28" s="97"/>
      <c r="AI28" s="97"/>
      <c r="AJ28" s="97"/>
      <c r="AK28" s="97"/>
      <c r="AL28" s="97"/>
      <c r="AM28" s="97"/>
      <c r="AN28" s="97"/>
      <c r="AO28" s="97"/>
      <c r="AP28" s="97"/>
      <c r="AQ28" s="97"/>
      <c r="AR28" s="97"/>
      <c r="AS28" s="97"/>
      <c r="AT28" s="97"/>
      <c r="AU28" s="97"/>
      <c r="AV28" s="97"/>
      <c r="AW28" s="97"/>
      <c r="AX28" s="97"/>
      <c r="AY28" s="97"/>
      <c r="AZ28" s="7"/>
      <c r="BA28" s="7"/>
      <c r="BB28" s="7"/>
      <c r="BC28" s="7"/>
      <c r="BD28" s="7"/>
    </row>
    <row r="29" spans="1:56" ht="24.95" customHeight="1">
      <c r="A29" s="3" t="s">
        <v>32</v>
      </c>
      <c r="B29" s="4" t="s">
        <v>33</v>
      </c>
      <c r="C29" s="4"/>
      <c r="D29" s="4"/>
      <c r="E29" s="4"/>
      <c r="F29" s="4"/>
      <c r="G29" s="4"/>
      <c r="H29" s="4"/>
      <c r="I29" s="4"/>
      <c r="J29" s="4"/>
      <c r="K29" s="4"/>
      <c r="L29" s="4"/>
      <c r="M29" s="4"/>
      <c r="N29" s="4"/>
      <c r="O29" s="4"/>
      <c r="P29" s="95"/>
      <c r="Q29" s="95"/>
      <c r="R29" s="95"/>
      <c r="S29" s="95"/>
      <c r="T29" s="95"/>
      <c r="U29" s="95"/>
      <c r="V29" s="95"/>
      <c r="W29" s="95"/>
      <c r="X29" s="95"/>
      <c r="Y29" s="95"/>
      <c r="Z29" s="95"/>
      <c r="AA29" s="95"/>
      <c r="AB29" s="95"/>
      <c r="AC29" s="95"/>
      <c r="AD29" s="95"/>
      <c r="AE29" s="95"/>
      <c r="AF29" s="95"/>
      <c r="AG29" s="95"/>
      <c r="AH29" s="95"/>
      <c r="AI29" s="95"/>
      <c r="AJ29" s="95"/>
      <c r="AK29" s="95"/>
      <c r="AL29" s="95"/>
      <c r="AM29" s="95"/>
      <c r="AN29" s="95"/>
      <c r="AO29" s="95"/>
      <c r="AP29" s="95"/>
      <c r="AQ29" s="95"/>
      <c r="AR29" s="95"/>
      <c r="AS29" s="95"/>
      <c r="AT29" s="95"/>
      <c r="AU29" s="95"/>
      <c r="AV29" s="95"/>
      <c r="AW29" s="95"/>
      <c r="AX29" s="95"/>
      <c r="AY29" s="95"/>
      <c r="AZ29" s="4"/>
      <c r="BA29" s="4"/>
      <c r="BB29" s="4"/>
      <c r="BC29" s="4"/>
      <c r="BD29" s="4"/>
    </row>
    <row r="30" spans="1:56" ht="24.95" customHeight="1">
      <c r="A30" s="3" t="s">
        <v>34</v>
      </c>
      <c r="B30" s="4" t="s">
        <v>35</v>
      </c>
      <c r="C30" s="4"/>
      <c r="D30" s="4"/>
      <c r="E30" s="4"/>
      <c r="F30" s="4"/>
      <c r="G30" s="4"/>
      <c r="H30" s="4"/>
      <c r="I30" s="4"/>
      <c r="J30" s="4"/>
      <c r="K30" s="4"/>
      <c r="L30" s="4"/>
      <c r="M30" s="4"/>
      <c r="N30" s="4"/>
      <c r="O30" s="4"/>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95"/>
      <c r="AT30" s="95"/>
      <c r="AU30" s="95"/>
      <c r="AV30" s="95"/>
      <c r="AW30" s="95"/>
      <c r="AX30" s="95"/>
      <c r="AY30" s="95"/>
      <c r="AZ30" s="4"/>
      <c r="BA30" s="4"/>
      <c r="BB30" s="4"/>
      <c r="BC30" s="4"/>
      <c r="BD30" s="4"/>
    </row>
    <row r="31" spans="1:56" s="14" customFormat="1" ht="24.95" customHeight="1">
      <c r="A31" s="6"/>
      <c r="B31" s="7" t="s">
        <v>117</v>
      </c>
      <c r="C31" s="7"/>
      <c r="D31" s="7"/>
      <c r="E31" s="7"/>
      <c r="F31" s="7"/>
      <c r="G31" s="7"/>
      <c r="H31" s="7"/>
      <c r="I31" s="7"/>
      <c r="J31" s="7"/>
      <c r="K31" s="7"/>
      <c r="L31" s="7"/>
      <c r="M31" s="7"/>
      <c r="N31" s="7"/>
      <c r="O31" s="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7"/>
      <c r="BA31" s="7"/>
      <c r="BB31" s="7"/>
      <c r="BC31" s="7"/>
      <c r="BD31" s="7"/>
    </row>
    <row r="32" spans="1:56" ht="24.95" customHeight="1">
      <c r="A32" s="3" t="s">
        <v>32</v>
      </c>
      <c r="B32" s="4" t="s">
        <v>33</v>
      </c>
      <c r="C32" s="4"/>
      <c r="D32" s="4"/>
      <c r="E32" s="4"/>
      <c r="F32" s="4"/>
      <c r="G32" s="4"/>
      <c r="H32" s="4"/>
      <c r="I32" s="4"/>
      <c r="J32" s="4"/>
      <c r="K32" s="4"/>
      <c r="L32" s="4"/>
      <c r="M32" s="4"/>
      <c r="N32" s="4"/>
      <c r="O32" s="4"/>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4"/>
      <c r="BA32" s="4"/>
      <c r="BB32" s="4"/>
      <c r="BC32" s="4"/>
      <c r="BD32" s="4"/>
    </row>
    <row r="33" spans="1:56" ht="24.95" customHeight="1">
      <c r="A33" s="3" t="s">
        <v>34</v>
      </c>
      <c r="B33" s="4" t="s">
        <v>35</v>
      </c>
      <c r="C33" s="4"/>
      <c r="D33" s="4"/>
      <c r="E33" s="4"/>
      <c r="F33" s="4"/>
      <c r="G33" s="4"/>
      <c r="H33" s="4"/>
      <c r="I33" s="4"/>
      <c r="J33" s="4"/>
      <c r="K33" s="4"/>
      <c r="L33" s="4"/>
      <c r="M33" s="4"/>
      <c r="N33" s="4"/>
      <c r="O33" s="4"/>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4"/>
      <c r="BA33" s="4"/>
      <c r="BB33" s="4"/>
      <c r="BC33" s="4"/>
      <c r="BD33" s="4"/>
    </row>
    <row r="34" spans="1:56" s="14" customFormat="1" ht="24.95" customHeight="1">
      <c r="A34" s="6" t="s">
        <v>36</v>
      </c>
      <c r="B34" s="7" t="s">
        <v>118</v>
      </c>
      <c r="C34" s="7"/>
      <c r="D34" s="7"/>
      <c r="E34" s="7"/>
      <c r="F34" s="7"/>
      <c r="G34" s="7"/>
      <c r="H34" s="7"/>
      <c r="I34" s="7"/>
      <c r="J34" s="7"/>
      <c r="K34" s="7"/>
      <c r="L34" s="7"/>
      <c r="M34" s="7"/>
      <c r="N34" s="7"/>
      <c r="O34" s="7"/>
      <c r="P34" s="97"/>
      <c r="Q34" s="97"/>
      <c r="R34" s="97"/>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7"/>
      <c r="BA34" s="7"/>
      <c r="BB34" s="7"/>
      <c r="BC34" s="7"/>
      <c r="BD34" s="7"/>
    </row>
    <row r="35" spans="1:56" s="14" customFormat="1" ht="24.95" customHeight="1">
      <c r="A35" s="6" t="s">
        <v>87</v>
      </c>
      <c r="B35" s="7" t="s">
        <v>129</v>
      </c>
      <c r="C35" s="7"/>
      <c r="D35" s="7"/>
      <c r="E35" s="7"/>
      <c r="F35" s="7"/>
      <c r="G35" s="7"/>
      <c r="H35" s="7"/>
      <c r="I35" s="7"/>
      <c r="J35" s="7"/>
      <c r="K35" s="7"/>
      <c r="L35" s="7"/>
      <c r="M35" s="7"/>
      <c r="N35" s="7"/>
      <c r="O35" s="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7"/>
      <c r="BA35" s="7"/>
      <c r="BB35" s="7"/>
      <c r="BC35" s="7"/>
      <c r="BD35" s="7"/>
    </row>
    <row r="36" spans="1:56" ht="24.95" customHeight="1">
      <c r="A36" s="3" t="s">
        <v>32</v>
      </c>
      <c r="B36" s="4" t="s">
        <v>33</v>
      </c>
      <c r="C36" s="4"/>
      <c r="D36" s="4"/>
      <c r="E36" s="4"/>
      <c r="F36" s="4"/>
      <c r="G36" s="4"/>
      <c r="H36" s="4"/>
      <c r="I36" s="4"/>
      <c r="J36" s="4"/>
      <c r="K36" s="4"/>
      <c r="L36" s="4"/>
      <c r="M36" s="4"/>
      <c r="N36" s="4"/>
      <c r="O36" s="4"/>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4"/>
      <c r="BA36" s="4"/>
      <c r="BB36" s="4"/>
      <c r="BC36" s="4"/>
      <c r="BD36" s="4"/>
    </row>
    <row r="37" spans="1:56" ht="24.95" customHeight="1">
      <c r="A37" s="3" t="s">
        <v>34</v>
      </c>
      <c r="B37" s="4" t="s">
        <v>35</v>
      </c>
      <c r="C37" s="4"/>
      <c r="D37" s="4"/>
      <c r="E37" s="4"/>
      <c r="F37" s="4"/>
      <c r="G37" s="4"/>
      <c r="H37" s="4"/>
      <c r="I37" s="4"/>
      <c r="J37" s="4"/>
      <c r="K37" s="4"/>
      <c r="L37" s="4"/>
      <c r="M37" s="4"/>
      <c r="N37" s="4"/>
      <c r="O37" s="4"/>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95"/>
      <c r="AT37" s="95"/>
      <c r="AU37" s="95"/>
      <c r="AV37" s="95"/>
      <c r="AW37" s="95"/>
      <c r="AX37" s="95"/>
      <c r="AY37" s="95"/>
      <c r="AZ37" s="4"/>
      <c r="BA37" s="4"/>
      <c r="BB37" s="4"/>
      <c r="BC37" s="4"/>
      <c r="BD37" s="4"/>
    </row>
    <row r="38" spans="1:56" s="14" customFormat="1" ht="24.95" customHeight="1">
      <c r="A38" s="6" t="s">
        <v>89</v>
      </c>
      <c r="B38" s="7" t="s">
        <v>130</v>
      </c>
      <c r="C38" s="7"/>
      <c r="D38" s="7"/>
      <c r="E38" s="7"/>
      <c r="F38" s="7"/>
      <c r="G38" s="7"/>
      <c r="H38" s="7"/>
      <c r="I38" s="7"/>
      <c r="J38" s="7"/>
      <c r="K38" s="7"/>
      <c r="L38" s="7"/>
      <c r="M38" s="7"/>
      <c r="N38" s="7"/>
      <c r="O38" s="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7"/>
      <c r="AO38" s="97"/>
      <c r="AP38" s="97"/>
      <c r="AQ38" s="97"/>
      <c r="AR38" s="97"/>
      <c r="AS38" s="97"/>
      <c r="AT38" s="97"/>
      <c r="AU38" s="97"/>
      <c r="AV38" s="97"/>
      <c r="AW38" s="97"/>
      <c r="AX38" s="97"/>
      <c r="AY38" s="97"/>
      <c r="AZ38" s="7"/>
      <c r="BA38" s="7"/>
      <c r="BB38" s="7"/>
      <c r="BC38" s="7"/>
      <c r="BD38" s="7"/>
    </row>
    <row r="39" spans="1:56" ht="24.95" customHeight="1">
      <c r="A39" s="3" t="s">
        <v>32</v>
      </c>
      <c r="B39" s="4" t="s">
        <v>33</v>
      </c>
      <c r="C39" s="4"/>
      <c r="D39" s="4"/>
      <c r="E39" s="4"/>
      <c r="F39" s="4"/>
      <c r="G39" s="4"/>
      <c r="H39" s="4"/>
      <c r="I39" s="4"/>
      <c r="J39" s="4"/>
      <c r="K39" s="4"/>
      <c r="L39" s="4"/>
      <c r="M39" s="4"/>
      <c r="N39" s="4"/>
      <c r="O39" s="4"/>
      <c r="P39" s="95"/>
      <c r="Q39" s="95"/>
      <c r="R39" s="95"/>
      <c r="S39" s="95"/>
      <c r="T39" s="95"/>
      <c r="U39" s="95"/>
      <c r="V39" s="95"/>
      <c r="W39" s="95"/>
      <c r="X39" s="95"/>
      <c r="Y39" s="95"/>
      <c r="Z39" s="95"/>
      <c r="AA39" s="95"/>
      <c r="AB39" s="95"/>
      <c r="AC39" s="95"/>
      <c r="AD39" s="95"/>
      <c r="AE39" s="95"/>
      <c r="AF39" s="95"/>
      <c r="AG39" s="95"/>
      <c r="AH39" s="95"/>
      <c r="AI39" s="95"/>
      <c r="AJ39" s="95"/>
      <c r="AK39" s="95"/>
      <c r="AL39" s="95"/>
      <c r="AM39" s="95"/>
      <c r="AN39" s="95"/>
      <c r="AO39" s="95"/>
      <c r="AP39" s="95"/>
      <c r="AQ39" s="95"/>
      <c r="AR39" s="95"/>
      <c r="AS39" s="95"/>
      <c r="AT39" s="95"/>
      <c r="AU39" s="95"/>
      <c r="AV39" s="95"/>
      <c r="AW39" s="95"/>
      <c r="AX39" s="95"/>
      <c r="AY39" s="95"/>
      <c r="AZ39" s="4"/>
      <c r="BA39" s="4"/>
      <c r="BB39" s="4"/>
      <c r="BC39" s="4"/>
      <c r="BD39" s="4"/>
    </row>
    <row r="40" spans="1:56" ht="24.95" customHeight="1">
      <c r="A40" s="3" t="s">
        <v>34</v>
      </c>
      <c r="B40" s="4" t="s">
        <v>35</v>
      </c>
      <c r="C40" s="4"/>
      <c r="D40" s="4"/>
      <c r="E40" s="4"/>
      <c r="F40" s="4"/>
      <c r="G40" s="4"/>
      <c r="H40" s="4"/>
      <c r="I40" s="4"/>
      <c r="J40" s="4"/>
      <c r="K40" s="4"/>
      <c r="L40" s="4"/>
      <c r="M40" s="4"/>
      <c r="N40" s="4"/>
      <c r="O40" s="4"/>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95"/>
      <c r="AV40" s="95"/>
      <c r="AW40" s="95"/>
      <c r="AX40" s="95"/>
      <c r="AY40" s="95"/>
      <c r="AZ40" s="4"/>
      <c r="BA40" s="4"/>
      <c r="BB40" s="4"/>
      <c r="BC40" s="4"/>
      <c r="BD40" s="4"/>
    </row>
    <row r="41" spans="1:56" ht="24.95" customHeight="1">
      <c r="A41" s="15" t="s">
        <v>21</v>
      </c>
      <c r="B41" s="16" t="s">
        <v>223</v>
      </c>
      <c r="C41" s="16"/>
      <c r="D41" s="16"/>
      <c r="E41" s="16"/>
      <c r="F41" s="16"/>
      <c r="G41" s="16"/>
      <c r="H41" s="16"/>
      <c r="I41" s="16"/>
      <c r="J41" s="16"/>
      <c r="K41" s="16"/>
      <c r="L41" s="16"/>
      <c r="M41" s="16"/>
      <c r="N41" s="16"/>
      <c r="O41" s="1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6"/>
      <c r="AO41" s="96"/>
      <c r="AP41" s="96"/>
      <c r="AQ41" s="96"/>
      <c r="AR41" s="96"/>
      <c r="AS41" s="96"/>
      <c r="AT41" s="96"/>
      <c r="AU41" s="96"/>
      <c r="AV41" s="96"/>
      <c r="AW41" s="96"/>
      <c r="AX41" s="96"/>
      <c r="AY41" s="96"/>
      <c r="AZ41" s="16"/>
      <c r="BA41" s="16"/>
      <c r="BB41" s="16"/>
      <c r="BC41" s="16"/>
      <c r="BD41" s="16"/>
    </row>
    <row r="42" spans="1:56" ht="24.95" customHeight="1">
      <c r="A42" s="3"/>
      <c r="B42" s="4" t="s">
        <v>120</v>
      </c>
      <c r="C42" s="4"/>
      <c r="D42" s="4"/>
      <c r="E42" s="4"/>
      <c r="F42" s="4"/>
      <c r="G42" s="4"/>
      <c r="H42" s="4"/>
      <c r="I42" s="4"/>
      <c r="J42" s="4"/>
      <c r="K42" s="4"/>
      <c r="L42" s="4"/>
      <c r="M42" s="4"/>
      <c r="N42" s="4"/>
      <c r="O42" s="4"/>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4"/>
      <c r="BA42" s="4"/>
      <c r="BB42" s="4"/>
      <c r="BC42" s="4"/>
      <c r="BD42" s="4"/>
    </row>
    <row r="43" spans="1:56" ht="24.95" customHeight="1">
      <c r="A43" s="15" t="s">
        <v>34</v>
      </c>
      <c r="B43" s="16" t="s">
        <v>34</v>
      </c>
      <c r="C43" s="16"/>
      <c r="D43" s="16"/>
      <c r="E43" s="16"/>
      <c r="F43" s="16"/>
      <c r="G43" s="16"/>
      <c r="H43" s="16"/>
      <c r="I43" s="16"/>
      <c r="J43" s="16"/>
      <c r="K43" s="16"/>
      <c r="L43" s="16"/>
      <c r="M43" s="16"/>
      <c r="N43" s="16"/>
      <c r="O43" s="1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16"/>
      <c r="BA43" s="16"/>
      <c r="BB43" s="16"/>
      <c r="BC43" s="16"/>
      <c r="BD43" s="16"/>
    </row>
    <row r="44" spans="1:56" ht="24.95" customHeight="1">
      <c r="A44" s="34" t="s">
        <v>34</v>
      </c>
      <c r="B44" s="35" t="s">
        <v>34</v>
      </c>
      <c r="C44" s="29"/>
      <c r="D44" s="29"/>
      <c r="E44" s="29"/>
      <c r="F44" s="29"/>
      <c r="G44" s="29"/>
      <c r="H44" s="29"/>
      <c r="I44" s="29"/>
      <c r="J44" s="29"/>
      <c r="K44" s="29"/>
      <c r="L44" s="29"/>
      <c r="M44" s="29"/>
      <c r="N44" s="29"/>
      <c r="O44" s="29"/>
      <c r="P44" s="98"/>
      <c r="Q44" s="98"/>
      <c r="R44" s="98"/>
      <c r="S44" s="98"/>
      <c r="T44" s="98"/>
      <c r="U44" s="98"/>
      <c r="V44" s="98"/>
      <c r="W44" s="98"/>
      <c r="X44" s="98"/>
      <c r="Y44" s="98"/>
      <c r="Z44" s="98"/>
      <c r="AA44" s="98"/>
      <c r="AB44" s="98"/>
      <c r="AC44" s="98"/>
      <c r="AD44" s="98"/>
      <c r="AE44" s="98"/>
      <c r="AF44" s="98"/>
      <c r="AG44" s="98"/>
      <c r="AH44" s="98"/>
      <c r="AI44" s="98"/>
      <c r="AJ44" s="98"/>
      <c r="AK44" s="98"/>
      <c r="AL44" s="98"/>
      <c r="AM44" s="98"/>
      <c r="AN44" s="98"/>
      <c r="AO44" s="98"/>
      <c r="AP44" s="98"/>
      <c r="AQ44" s="98"/>
      <c r="AR44" s="98"/>
      <c r="AS44" s="98"/>
      <c r="AT44" s="98"/>
      <c r="AU44" s="98"/>
      <c r="AV44" s="98"/>
      <c r="AW44" s="98"/>
      <c r="AX44" s="98"/>
      <c r="AY44" s="98"/>
      <c r="AZ44" s="29"/>
      <c r="BA44" s="29"/>
      <c r="BB44" s="29"/>
      <c r="BC44" s="29"/>
      <c r="BD44" s="29"/>
    </row>
    <row r="45" spans="1:56" ht="24.95" customHeight="1">
      <c r="A45" s="33"/>
      <c r="B45" s="33"/>
      <c r="C45" s="33"/>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row>
  </sheetData>
  <mergeCells count="80">
    <mergeCell ref="AV9:AY9"/>
    <mergeCell ref="AL10:AM10"/>
    <mergeCell ref="AN10:AO10"/>
    <mergeCell ref="AQ10:AQ11"/>
    <mergeCell ref="AR10:AS10"/>
    <mergeCell ref="AU9:AU11"/>
    <mergeCell ref="BB9:BB11"/>
    <mergeCell ref="BC9:BC11"/>
    <mergeCell ref="Q10:Q11"/>
    <mergeCell ref="R10:S10"/>
    <mergeCell ref="W10:W11"/>
    <mergeCell ref="X10:Y10"/>
    <mergeCell ref="AB10:AC10"/>
    <mergeCell ref="AD10:AE10"/>
    <mergeCell ref="AJ9:AJ11"/>
    <mergeCell ref="AK9:AK11"/>
    <mergeCell ref="AL9:AO9"/>
    <mergeCell ref="AP9:AP11"/>
    <mergeCell ref="AQ9:AS9"/>
    <mergeCell ref="AT9:AT11"/>
    <mergeCell ref="AA9:AA11"/>
    <mergeCell ref="AB9:AE9"/>
    <mergeCell ref="BB8:BC8"/>
    <mergeCell ref="N9:N11"/>
    <mergeCell ref="O9:O11"/>
    <mergeCell ref="P9:P11"/>
    <mergeCell ref="Q9:S9"/>
    <mergeCell ref="T9:T11"/>
    <mergeCell ref="U9:U11"/>
    <mergeCell ref="V9:V11"/>
    <mergeCell ref="W9:Y9"/>
    <mergeCell ref="Z9:Z11"/>
    <mergeCell ref="Z8:AE8"/>
    <mergeCell ref="AF8:AI8"/>
    <mergeCell ref="AJ8:AO8"/>
    <mergeCell ref="AP8:AS8"/>
    <mergeCell ref="AT8:AY8"/>
    <mergeCell ref="BA8:BA11"/>
    <mergeCell ref="BD6:BD11"/>
    <mergeCell ref="G7:G11"/>
    <mergeCell ref="H7:I7"/>
    <mergeCell ref="J7:J11"/>
    <mergeCell ref="K7:K11"/>
    <mergeCell ref="L7:L11"/>
    <mergeCell ref="M7:O7"/>
    <mergeCell ref="P7:U7"/>
    <mergeCell ref="V7:AE7"/>
    <mergeCell ref="AF7:AO7"/>
    <mergeCell ref="AZ6:BC6"/>
    <mergeCell ref="AZ7:AZ11"/>
    <mergeCell ref="BA7:BC7"/>
    <mergeCell ref="AF9:AF11"/>
    <mergeCell ref="AG9:AI9"/>
    <mergeCell ref="I8:I11"/>
    <mergeCell ref="F6:F11"/>
    <mergeCell ref="G6:I6"/>
    <mergeCell ref="J6:K6"/>
    <mergeCell ref="L6:O6"/>
    <mergeCell ref="P6:AY6"/>
    <mergeCell ref="AP7:AY7"/>
    <mergeCell ref="H8:H11"/>
    <mergeCell ref="M8:M11"/>
    <mergeCell ref="N8:O8"/>
    <mergeCell ref="P8:S8"/>
    <mergeCell ref="T8:U8"/>
    <mergeCell ref="V8:Y8"/>
    <mergeCell ref="AV10:AW10"/>
    <mergeCell ref="AX10:AY10"/>
    <mergeCell ref="AG10:AG11"/>
    <mergeCell ref="AH10:AI10"/>
    <mergeCell ref="A1:BD1"/>
    <mergeCell ref="A2:BD2"/>
    <mergeCell ref="A3:BD3"/>
    <mergeCell ref="A4:BD4"/>
    <mergeCell ref="A5:BD5"/>
    <mergeCell ref="A6:A11"/>
    <mergeCell ref="B6:B11"/>
    <mergeCell ref="C6:C11"/>
    <mergeCell ref="D6:D11"/>
    <mergeCell ref="E6:E11"/>
  </mergeCells>
  <pageMargins left="0.59055118110236227" right="0.39370078740157483" top="0.78740157480314965" bottom="0.39370078740157483" header="0.31496062992125984" footer="0.31496062992125984"/>
  <pageSetup paperSize="9" scale="35" fitToHeight="0" orientation="landscape" r:id="rId1"/>
  <headerFooter>
    <oddFooter>&amp;R&amp;P/&amp;N</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CQ355"/>
  <sheetViews>
    <sheetView topLeftCell="S1" workbookViewId="0">
      <selection activeCell="A2" sqref="A2:CQ2"/>
    </sheetView>
  </sheetViews>
  <sheetFormatPr defaultRowHeight="18.75"/>
  <cols>
    <col min="1" max="1" width="6" style="69" customWidth="1"/>
    <col min="2" max="2" width="37.83203125" style="70" customWidth="1"/>
    <col min="3" max="3" width="10.6640625" style="70" customWidth="1"/>
    <col min="4" max="6" width="12" style="71" customWidth="1"/>
    <col min="7" max="7" width="10.1640625" style="71" customWidth="1"/>
    <col min="8" max="8" width="10.1640625" style="72" customWidth="1"/>
    <col min="9" max="95" width="7.83203125" style="72" customWidth="1"/>
    <col min="96" max="313" width="9.33203125" style="37"/>
    <col min="314" max="314" width="6" style="37" customWidth="1"/>
    <col min="315" max="315" width="37.83203125" style="37" customWidth="1"/>
    <col min="316" max="318" width="12" style="37" customWidth="1"/>
    <col min="319" max="320" width="14.5" style="37" customWidth="1"/>
    <col min="321" max="321" width="13.1640625" style="37" customWidth="1"/>
    <col min="322" max="322" width="14.5" style="37" customWidth="1"/>
    <col min="323" max="323" width="13.1640625" style="37" customWidth="1"/>
    <col min="324" max="324" width="14.5" style="37" customWidth="1"/>
    <col min="325" max="325" width="13.1640625" style="37" customWidth="1"/>
    <col min="326" max="326" width="14.5" style="37" customWidth="1"/>
    <col min="327" max="327" width="13.1640625" style="37" customWidth="1"/>
    <col min="328" max="328" width="14.5" style="37" customWidth="1"/>
    <col min="329" max="329" width="13.1640625" style="37" customWidth="1"/>
    <col min="330" max="330" width="16.5" style="37" customWidth="1"/>
    <col min="331" max="331" width="12" style="37" customWidth="1"/>
    <col min="332" max="332" width="20" style="37" customWidth="1"/>
    <col min="333" max="333" width="14" style="37" customWidth="1"/>
    <col min="334" max="334" width="16.5" style="37" customWidth="1"/>
    <col min="335" max="335" width="12" style="37" customWidth="1"/>
    <col min="336" max="336" width="20" style="37" customWidth="1"/>
    <col min="337" max="337" width="14" style="37" customWidth="1"/>
    <col min="338" max="338" width="12.5" style="37" customWidth="1"/>
    <col min="339" max="341" width="0" style="37" hidden="1" customWidth="1"/>
    <col min="342" max="569" width="9.33203125" style="37"/>
    <col min="570" max="570" width="6" style="37" customWidth="1"/>
    <col min="571" max="571" width="37.83203125" style="37" customWidth="1"/>
    <col min="572" max="574" width="12" style="37" customWidth="1"/>
    <col min="575" max="576" width="14.5" style="37" customWidth="1"/>
    <col min="577" max="577" width="13.1640625" style="37" customWidth="1"/>
    <col min="578" max="578" width="14.5" style="37" customWidth="1"/>
    <col min="579" max="579" width="13.1640625" style="37" customWidth="1"/>
    <col min="580" max="580" width="14.5" style="37" customWidth="1"/>
    <col min="581" max="581" width="13.1640625" style="37" customWidth="1"/>
    <col min="582" max="582" width="14.5" style="37" customWidth="1"/>
    <col min="583" max="583" width="13.1640625" style="37" customWidth="1"/>
    <col min="584" max="584" width="14.5" style="37" customWidth="1"/>
    <col min="585" max="585" width="13.1640625" style="37" customWidth="1"/>
    <col min="586" max="586" width="16.5" style="37" customWidth="1"/>
    <col min="587" max="587" width="12" style="37" customWidth="1"/>
    <col min="588" max="588" width="20" style="37" customWidth="1"/>
    <col min="589" max="589" width="14" style="37" customWidth="1"/>
    <col min="590" max="590" width="16.5" style="37" customWidth="1"/>
    <col min="591" max="591" width="12" style="37" customWidth="1"/>
    <col min="592" max="592" width="20" style="37" customWidth="1"/>
    <col min="593" max="593" width="14" style="37" customWidth="1"/>
    <col min="594" max="594" width="12.5" style="37" customWidth="1"/>
    <col min="595" max="597" width="0" style="37" hidden="1" customWidth="1"/>
    <col min="598" max="825" width="9.33203125" style="37"/>
    <col min="826" max="826" width="6" style="37" customWidth="1"/>
    <col min="827" max="827" width="37.83203125" style="37" customWidth="1"/>
    <col min="828" max="830" width="12" style="37" customWidth="1"/>
    <col min="831" max="832" width="14.5" style="37" customWidth="1"/>
    <col min="833" max="833" width="13.1640625" style="37" customWidth="1"/>
    <col min="834" max="834" width="14.5" style="37" customWidth="1"/>
    <col min="835" max="835" width="13.1640625" style="37" customWidth="1"/>
    <col min="836" max="836" width="14.5" style="37" customWidth="1"/>
    <col min="837" max="837" width="13.1640625" style="37" customWidth="1"/>
    <col min="838" max="838" width="14.5" style="37" customWidth="1"/>
    <col min="839" max="839" width="13.1640625" style="37" customWidth="1"/>
    <col min="840" max="840" width="14.5" style="37" customWidth="1"/>
    <col min="841" max="841" width="13.1640625" style="37" customWidth="1"/>
    <col min="842" max="842" width="16.5" style="37" customWidth="1"/>
    <col min="843" max="843" width="12" style="37" customWidth="1"/>
    <col min="844" max="844" width="20" style="37" customWidth="1"/>
    <col min="845" max="845" width="14" style="37" customWidth="1"/>
    <col min="846" max="846" width="16.5" style="37" customWidth="1"/>
    <col min="847" max="847" width="12" style="37" customWidth="1"/>
    <col min="848" max="848" width="20" style="37" customWidth="1"/>
    <col min="849" max="849" width="14" style="37" customWidth="1"/>
    <col min="850" max="850" width="12.5" style="37" customWidth="1"/>
    <col min="851" max="853" width="0" style="37" hidden="1" customWidth="1"/>
    <col min="854" max="1081" width="9.33203125" style="37"/>
    <col min="1082" max="1082" width="6" style="37" customWidth="1"/>
    <col min="1083" max="1083" width="37.83203125" style="37" customWidth="1"/>
    <col min="1084" max="1086" width="12" style="37" customWidth="1"/>
    <col min="1087" max="1088" width="14.5" style="37" customWidth="1"/>
    <col min="1089" max="1089" width="13.1640625" style="37" customWidth="1"/>
    <col min="1090" max="1090" width="14.5" style="37" customWidth="1"/>
    <col min="1091" max="1091" width="13.1640625" style="37" customWidth="1"/>
    <col min="1092" max="1092" width="14.5" style="37" customWidth="1"/>
    <col min="1093" max="1093" width="13.1640625" style="37" customWidth="1"/>
    <col min="1094" max="1094" width="14.5" style="37" customWidth="1"/>
    <col min="1095" max="1095" width="13.1640625" style="37" customWidth="1"/>
    <col min="1096" max="1096" width="14.5" style="37" customWidth="1"/>
    <col min="1097" max="1097" width="13.1640625" style="37" customWidth="1"/>
    <col min="1098" max="1098" width="16.5" style="37" customWidth="1"/>
    <col min="1099" max="1099" width="12" style="37" customWidth="1"/>
    <col min="1100" max="1100" width="20" style="37" customWidth="1"/>
    <col min="1101" max="1101" width="14" style="37" customWidth="1"/>
    <col min="1102" max="1102" width="16.5" style="37" customWidth="1"/>
    <col min="1103" max="1103" width="12" style="37" customWidth="1"/>
    <col min="1104" max="1104" width="20" style="37" customWidth="1"/>
    <col min="1105" max="1105" width="14" style="37" customWidth="1"/>
    <col min="1106" max="1106" width="12.5" style="37" customWidth="1"/>
    <col min="1107" max="1109" width="0" style="37" hidden="1" customWidth="1"/>
    <col min="1110" max="1337" width="9.33203125" style="37"/>
    <col min="1338" max="1338" width="6" style="37" customWidth="1"/>
    <col min="1339" max="1339" width="37.83203125" style="37" customWidth="1"/>
    <col min="1340" max="1342" width="12" style="37" customWidth="1"/>
    <col min="1343" max="1344" width="14.5" style="37" customWidth="1"/>
    <col min="1345" max="1345" width="13.1640625" style="37" customWidth="1"/>
    <col min="1346" max="1346" width="14.5" style="37" customWidth="1"/>
    <col min="1347" max="1347" width="13.1640625" style="37" customWidth="1"/>
    <col min="1348" max="1348" width="14.5" style="37" customWidth="1"/>
    <col min="1349" max="1349" width="13.1640625" style="37" customWidth="1"/>
    <col min="1350" max="1350" width="14.5" style="37" customWidth="1"/>
    <col min="1351" max="1351" width="13.1640625" style="37" customWidth="1"/>
    <col min="1352" max="1352" width="14.5" style="37" customWidth="1"/>
    <col min="1353" max="1353" width="13.1640625" style="37" customWidth="1"/>
    <col min="1354" max="1354" width="16.5" style="37" customWidth="1"/>
    <col min="1355" max="1355" width="12" style="37" customWidth="1"/>
    <col min="1356" max="1356" width="20" style="37" customWidth="1"/>
    <col min="1357" max="1357" width="14" style="37" customWidth="1"/>
    <col min="1358" max="1358" width="16.5" style="37" customWidth="1"/>
    <col min="1359" max="1359" width="12" style="37" customWidth="1"/>
    <col min="1360" max="1360" width="20" style="37" customWidth="1"/>
    <col min="1361" max="1361" width="14" style="37" customWidth="1"/>
    <col min="1362" max="1362" width="12.5" style="37" customWidth="1"/>
    <col min="1363" max="1365" width="0" style="37" hidden="1" customWidth="1"/>
    <col min="1366" max="1593" width="9.33203125" style="37"/>
    <col min="1594" max="1594" width="6" style="37" customWidth="1"/>
    <col min="1595" max="1595" width="37.83203125" style="37" customWidth="1"/>
    <col min="1596" max="1598" width="12" style="37" customWidth="1"/>
    <col min="1599" max="1600" width="14.5" style="37" customWidth="1"/>
    <col min="1601" max="1601" width="13.1640625" style="37" customWidth="1"/>
    <col min="1602" max="1602" width="14.5" style="37" customWidth="1"/>
    <col min="1603" max="1603" width="13.1640625" style="37" customWidth="1"/>
    <col min="1604" max="1604" width="14.5" style="37" customWidth="1"/>
    <col min="1605" max="1605" width="13.1640625" style="37" customWidth="1"/>
    <col min="1606" max="1606" width="14.5" style="37" customWidth="1"/>
    <col min="1607" max="1607" width="13.1640625" style="37" customWidth="1"/>
    <col min="1608" max="1608" width="14.5" style="37" customWidth="1"/>
    <col min="1609" max="1609" width="13.1640625" style="37" customWidth="1"/>
    <col min="1610" max="1610" width="16.5" style="37" customWidth="1"/>
    <col min="1611" max="1611" width="12" style="37" customWidth="1"/>
    <col min="1612" max="1612" width="20" style="37" customWidth="1"/>
    <col min="1613" max="1613" width="14" style="37" customWidth="1"/>
    <col min="1614" max="1614" width="16.5" style="37" customWidth="1"/>
    <col min="1615" max="1615" width="12" style="37" customWidth="1"/>
    <col min="1616" max="1616" width="20" style="37" customWidth="1"/>
    <col min="1617" max="1617" width="14" style="37" customWidth="1"/>
    <col min="1618" max="1618" width="12.5" style="37" customWidth="1"/>
    <col min="1619" max="1621" width="0" style="37" hidden="1" customWidth="1"/>
    <col min="1622" max="1849" width="9.33203125" style="37"/>
    <col min="1850" max="1850" width="6" style="37" customWidth="1"/>
    <col min="1851" max="1851" width="37.83203125" style="37" customWidth="1"/>
    <col min="1852" max="1854" width="12" style="37" customWidth="1"/>
    <col min="1855" max="1856" width="14.5" style="37" customWidth="1"/>
    <col min="1857" max="1857" width="13.1640625" style="37" customWidth="1"/>
    <col min="1858" max="1858" width="14.5" style="37" customWidth="1"/>
    <col min="1859" max="1859" width="13.1640625" style="37" customWidth="1"/>
    <col min="1860" max="1860" width="14.5" style="37" customWidth="1"/>
    <col min="1861" max="1861" width="13.1640625" style="37" customWidth="1"/>
    <col min="1862" max="1862" width="14.5" style="37" customWidth="1"/>
    <col min="1863" max="1863" width="13.1640625" style="37" customWidth="1"/>
    <col min="1864" max="1864" width="14.5" style="37" customWidth="1"/>
    <col min="1865" max="1865" width="13.1640625" style="37" customWidth="1"/>
    <col min="1866" max="1866" width="16.5" style="37" customWidth="1"/>
    <col min="1867" max="1867" width="12" style="37" customWidth="1"/>
    <col min="1868" max="1868" width="20" style="37" customWidth="1"/>
    <col min="1869" max="1869" width="14" style="37" customWidth="1"/>
    <col min="1870" max="1870" width="16.5" style="37" customWidth="1"/>
    <col min="1871" max="1871" width="12" style="37" customWidth="1"/>
    <col min="1872" max="1872" width="20" style="37" customWidth="1"/>
    <col min="1873" max="1873" width="14" style="37" customWidth="1"/>
    <col min="1874" max="1874" width="12.5" style="37" customWidth="1"/>
    <col min="1875" max="1877" width="0" style="37" hidden="1" customWidth="1"/>
    <col min="1878" max="2105" width="9.33203125" style="37"/>
    <col min="2106" max="2106" width="6" style="37" customWidth="1"/>
    <col min="2107" max="2107" width="37.83203125" style="37" customWidth="1"/>
    <col min="2108" max="2110" width="12" style="37" customWidth="1"/>
    <col min="2111" max="2112" width="14.5" style="37" customWidth="1"/>
    <col min="2113" max="2113" width="13.1640625" style="37" customWidth="1"/>
    <col min="2114" max="2114" width="14.5" style="37" customWidth="1"/>
    <col min="2115" max="2115" width="13.1640625" style="37" customWidth="1"/>
    <col min="2116" max="2116" width="14.5" style="37" customWidth="1"/>
    <col min="2117" max="2117" width="13.1640625" style="37" customWidth="1"/>
    <col min="2118" max="2118" width="14.5" style="37" customWidth="1"/>
    <col min="2119" max="2119" width="13.1640625" style="37" customWidth="1"/>
    <col min="2120" max="2120" width="14.5" style="37" customWidth="1"/>
    <col min="2121" max="2121" width="13.1640625" style="37" customWidth="1"/>
    <col min="2122" max="2122" width="16.5" style="37" customWidth="1"/>
    <col min="2123" max="2123" width="12" style="37" customWidth="1"/>
    <col min="2124" max="2124" width="20" style="37" customWidth="1"/>
    <col min="2125" max="2125" width="14" style="37" customWidth="1"/>
    <col min="2126" max="2126" width="16.5" style="37" customWidth="1"/>
    <col min="2127" max="2127" width="12" style="37" customWidth="1"/>
    <col min="2128" max="2128" width="20" style="37" customWidth="1"/>
    <col min="2129" max="2129" width="14" style="37" customWidth="1"/>
    <col min="2130" max="2130" width="12.5" style="37" customWidth="1"/>
    <col min="2131" max="2133" width="0" style="37" hidden="1" customWidth="1"/>
    <col min="2134" max="2361" width="9.33203125" style="37"/>
    <col min="2362" max="2362" width="6" style="37" customWidth="1"/>
    <col min="2363" max="2363" width="37.83203125" style="37" customWidth="1"/>
    <col min="2364" max="2366" width="12" style="37" customWidth="1"/>
    <col min="2367" max="2368" width="14.5" style="37" customWidth="1"/>
    <col min="2369" max="2369" width="13.1640625" style="37" customWidth="1"/>
    <col min="2370" max="2370" width="14.5" style="37" customWidth="1"/>
    <col min="2371" max="2371" width="13.1640625" style="37" customWidth="1"/>
    <col min="2372" max="2372" width="14.5" style="37" customWidth="1"/>
    <col min="2373" max="2373" width="13.1640625" style="37" customWidth="1"/>
    <col min="2374" max="2374" width="14.5" style="37" customWidth="1"/>
    <col min="2375" max="2375" width="13.1640625" style="37" customWidth="1"/>
    <col min="2376" max="2376" width="14.5" style="37" customWidth="1"/>
    <col min="2377" max="2377" width="13.1640625" style="37" customWidth="1"/>
    <col min="2378" max="2378" width="16.5" style="37" customWidth="1"/>
    <col min="2379" max="2379" width="12" style="37" customWidth="1"/>
    <col min="2380" max="2380" width="20" style="37" customWidth="1"/>
    <col min="2381" max="2381" width="14" style="37" customWidth="1"/>
    <col min="2382" max="2382" width="16.5" style="37" customWidth="1"/>
    <col min="2383" max="2383" width="12" style="37" customWidth="1"/>
    <col min="2384" max="2384" width="20" style="37" customWidth="1"/>
    <col min="2385" max="2385" width="14" style="37" customWidth="1"/>
    <col min="2386" max="2386" width="12.5" style="37" customWidth="1"/>
    <col min="2387" max="2389" width="0" style="37" hidden="1" customWidth="1"/>
    <col min="2390" max="2617" width="9.33203125" style="37"/>
    <col min="2618" max="2618" width="6" style="37" customWidth="1"/>
    <col min="2619" max="2619" width="37.83203125" style="37" customWidth="1"/>
    <col min="2620" max="2622" width="12" style="37" customWidth="1"/>
    <col min="2623" max="2624" width="14.5" style="37" customWidth="1"/>
    <col min="2625" max="2625" width="13.1640625" style="37" customWidth="1"/>
    <col min="2626" max="2626" width="14.5" style="37" customWidth="1"/>
    <col min="2627" max="2627" width="13.1640625" style="37" customWidth="1"/>
    <col min="2628" max="2628" width="14.5" style="37" customWidth="1"/>
    <col min="2629" max="2629" width="13.1640625" style="37" customWidth="1"/>
    <col min="2630" max="2630" width="14.5" style="37" customWidth="1"/>
    <col min="2631" max="2631" width="13.1640625" style="37" customWidth="1"/>
    <col min="2632" max="2632" width="14.5" style="37" customWidth="1"/>
    <col min="2633" max="2633" width="13.1640625" style="37" customWidth="1"/>
    <col min="2634" max="2634" width="16.5" style="37" customWidth="1"/>
    <col min="2635" max="2635" width="12" style="37" customWidth="1"/>
    <col min="2636" max="2636" width="20" style="37" customWidth="1"/>
    <col min="2637" max="2637" width="14" style="37" customWidth="1"/>
    <col min="2638" max="2638" width="16.5" style="37" customWidth="1"/>
    <col min="2639" max="2639" width="12" style="37" customWidth="1"/>
    <col min="2640" max="2640" width="20" style="37" customWidth="1"/>
    <col min="2641" max="2641" width="14" style="37" customWidth="1"/>
    <col min="2642" max="2642" width="12.5" style="37" customWidth="1"/>
    <col min="2643" max="2645" width="0" style="37" hidden="1" customWidth="1"/>
    <col min="2646" max="2873" width="9.33203125" style="37"/>
    <col min="2874" max="2874" width="6" style="37" customWidth="1"/>
    <col min="2875" max="2875" width="37.83203125" style="37" customWidth="1"/>
    <col min="2876" max="2878" width="12" style="37" customWidth="1"/>
    <col min="2879" max="2880" width="14.5" style="37" customWidth="1"/>
    <col min="2881" max="2881" width="13.1640625" style="37" customWidth="1"/>
    <col min="2882" max="2882" width="14.5" style="37" customWidth="1"/>
    <col min="2883" max="2883" width="13.1640625" style="37" customWidth="1"/>
    <col min="2884" max="2884" width="14.5" style="37" customWidth="1"/>
    <col min="2885" max="2885" width="13.1640625" style="37" customWidth="1"/>
    <col min="2886" max="2886" width="14.5" style="37" customWidth="1"/>
    <col min="2887" max="2887" width="13.1640625" style="37" customWidth="1"/>
    <col min="2888" max="2888" width="14.5" style="37" customWidth="1"/>
    <col min="2889" max="2889" width="13.1640625" style="37" customWidth="1"/>
    <col min="2890" max="2890" width="16.5" style="37" customWidth="1"/>
    <col min="2891" max="2891" width="12" style="37" customWidth="1"/>
    <col min="2892" max="2892" width="20" style="37" customWidth="1"/>
    <col min="2893" max="2893" width="14" style="37" customWidth="1"/>
    <col min="2894" max="2894" width="16.5" style="37" customWidth="1"/>
    <col min="2895" max="2895" width="12" style="37" customWidth="1"/>
    <col min="2896" max="2896" width="20" style="37" customWidth="1"/>
    <col min="2897" max="2897" width="14" style="37" customWidth="1"/>
    <col min="2898" max="2898" width="12.5" style="37" customWidth="1"/>
    <col min="2899" max="2901" width="0" style="37" hidden="1" customWidth="1"/>
    <col min="2902" max="3129" width="9.33203125" style="37"/>
    <col min="3130" max="3130" width="6" style="37" customWidth="1"/>
    <col min="3131" max="3131" width="37.83203125" style="37" customWidth="1"/>
    <col min="3132" max="3134" width="12" style="37" customWidth="1"/>
    <col min="3135" max="3136" width="14.5" style="37" customWidth="1"/>
    <col min="3137" max="3137" width="13.1640625" style="37" customWidth="1"/>
    <col min="3138" max="3138" width="14.5" style="37" customWidth="1"/>
    <col min="3139" max="3139" width="13.1640625" style="37" customWidth="1"/>
    <col min="3140" max="3140" width="14.5" style="37" customWidth="1"/>
    <col min="3141" max="3141" width="13.1640625" style="37" customWidth="1"/>
    <col min="3142" max="3142" width="14.5" style="37" customWidth="1"/>
    <col min="3143" max="3143" width="13.1640625" style="37" customWidth="1"/>
    <col min="3144" max="3144" width="14.5" style="37" customWidth="1"/>
    <col min="3145" max="3145" width="13.1640625" style="37" customWidth="1"/>
    <col min="3146" max="3146" width="16.5" style="37" customWidth="1"/>
    <col min="3147" max="3147" width="12" style="37" customWidth="1"/>
    <col min="3148" max="3148" width="20" style="37" customWidth="1"/>
    <col min="3149" max="3149" width="14" style="37" customWidth="1"/>
    <col min="3150" max="3150" width="16.5" style="37" customWidth="1"/>
    <col min="3151" max="3151" width="12" style="37" customWidth="1"/>
    <col min="3152" max="3152" width="20" style="37" customWidth="1"/>
    <col min="3153" max="3153" width="14" style="37" customWidth="1"/>
    <col min="3154" max="3154" width="12.5" style="37" customWidth="1"/>
    <col min="3155" max="3157" width="0" style="37" hidden="1" customWidth="1"/>
    <col min="3158" max="3385" width="9.33203125" style="37"/>
    <col min="3386" max="3386" width="6" style="37" customWidth="1"/>
    <col min="3387" max="3387" width="37.83203125" style="37" customWidth="1"/>
    <col min="3388" max="3390" width="12" style="37" customWidth="1"/>
    <col min="3391" max="3392" width="14.5" style="37" customWidth="1"/>
    <col min="3393" max="3393" width="13.1640625" style="37" customWidth="1"/>
    <col min="3394" max="3394" width="14.5" style="37" customWidth="1"/>
    <col min="3395" max="3395" width="13.1640625" style="37" customWidth="1"/>
    <col min="3396" max="3396" width="14.5" style="37" customWidth="1"/>
    <col min="3397" max="3397" width="13.1640625" style="37" customWidth="1"/>
    <col min="3398" max="3398" width="14.5" style="37" customWidth="1"/>
    <col min="3399" max="3399" width="13.1640625" style="37" customWidth="1"/>
    <col min="3400" max="3400" width="14.5" style="37" customWidth="1"/>
    <col min="3401" max="3401" width="13.1640625" style="37" customWidth="1"/>
    <col min="3402" max="3402" width="16.5" style="37" customWidth="1"/>
    <col min="3403" max="3403" width="12" style="37" customWidth="1"/>
    <col min="3404" max="3404" width="20" style="37" customWidth="1"/>
    <col min="3405" max="3405" width="14" style="37" customWidth="1"/>
    <col min="3406" max="3406" width="16.5" style="37" customWidth="1"/>
    <col min="3407" max="3407" width="12" style="37" customWidth="1"/>
    <col min="3408" max="3408" width="20" style="37" customWidth="1"/>
    <col min="3409" max="3409" width="14" style="37" customWidth="1"/>
    <col min="3410" max="3410" width="12.5" style="37" customWidth="1"/>
    <col min="3411" max="3413" width="0" style="37" hidden="1" customWidth="1"/>
    <col min="3414" max="3641" width="9.33203125" style="37"/>
    <col min="3642" max="3642" width="6" style="37" customWidth="1"/>
    <col min="3643" max="3643" width="37.83203125" style="37" customWidth="1"/>
    <col min="3644" max="3646" width="12" style="37" customWidth="1"/>
    <col min="3647" max="3648" width="14.5" style="37" customWidth="1"/>
    <col min="3649" max="3649" width="13.1640625" style="37" customWidth="1"/>
    <col min="3650" max="3650" width="14.5" style="37" customWidth="1"/>
    <col min="3651" max="3651" width="13.1640625" style="37" customWidth="1"/>
    <col min="3652" max="3652" width="14.5" style="37" customWidth="1"/>
    <col min="3653" max="3653" width="13.1640625" style="37" customWidth="1"/>
    <col min="3654" max="3654" width="14.5" style="37" customWidth="1"/>
    <col min="3655" max="3655" width="13.1640625" style="37" customWidth="1"/>
    <col min="3656" max="3656" width="14.5" style="37" customWidth="1"/>
    <col min="3657" max="3657" width="13.1640625" style="37" customWidth="1"/>
    <col min="3658" max="3658" width="16.5" style="37" customWidth="1"/>
    <col min="3659" max="3659" width="12" style="37" customWidth="1"/>
    <col min="3660" max="3660" width="20" style="37" customWidth="1"/>
    <col min="3661" max="3661" width="14" style="37" customWidth="1"/>
    <col min="3662" max="3662" width="16.5" style="37" customWidth="1"/>
    <col min="3663" max="3663" width="12" style="37" customWidth="1"/>
    <col min="3664" max="3664" width="20" style="37" customWidth="1"/>
    <col min="3665" max="3665" width="14" style="37" customWidth="1"/>
    <col min="3666" max="3666" width="12.5" style="37" customWidth="1"/>
    <col min="3667" max="3669" width="0" style="37" hidden="1" customWidth="1"/>
    <col min="3670" max="3897" width="9.33203125" style="37"/>
    <col min="3898" max="3898" width="6" style="37" customWidth="1"/>
    <col min="3899" max="3899" width="37.83203125" style="37" customWidth="1"/>
    <col min="3900" max="3902" width="12" style="37" customWidth="1"/>
    <col min="3903" max="3904" width="14.5" style="37" customWidth="1"/>
    <col min="3905" max="3905" width="13.1640625" style="37" customWidth="1"/>
    <col min="3906" max="3906" width="14.5" style="37" customWidth="1"/>
    <col min="3907" max="3907" width="13.1640625" style="37" customWidth="1"/>
    <col min="3908" max="3908" width="14.5" style="37" customWidth="1"/>
    <col min="3909" max="3909" width="13.1640625" style="37" customWidth="1"/>
    <col min="3910" max="3910" width="14.5" style="37" customWidth="1"/>
    <col min="3911" max="3911" width="13.1640625" style="37" customWidth="1"/>
    <col min="3912" max="3912" width="14.5" style="37" customWidth="1"/>
    <col min="3913" max="3913" width="13.1640625" style="37" customWidth="1"/>
    <col min="3914" max="3914" width="16.5" style="37" customWidth="1"/>
    <col min="3915" max="3915" width="12" style="37" customWidth="1"/>
    <col min="3916" max="3916" width="20" style="37" customWidth="1"/>
    <col min="3917" max="3917" width="14" style="37" customWidth="1"/>
    <col min="3918" max="3918" width="16.5" style="37" customWidth="1"/>
    <col min="3919" max="3919" width="12" style="37" customWidth="1"/>
    <col min="3920" max="3920" width="20" style="37" customWidth="1"/>
    <col min="3921" max="3921" width="14" style="37" customWidth="1"/>
    <col min="3922" max="3922" width="12.5" style="37" customWidth="1"/>
    <col min="3923" max="3925" width="0" style="37" hidden="1" customWidth="1"/>
    <col min="3926" max="4153" width="9.33203125" style="37"/>
    <col min="4154" max="4154" width="6" style="37" customWidth="1"/>
    <col min="4155" max="4155" width="37.83203125" style="37" customWidth="1"/>
    <col min="4156" max="4158" width="12" style="37" customWidth="1"/>
    <col min="4159" max="4160" width="14.5" style="37" customWidth="1"/>
    <col min="4161" max="4161" width="13.1640625" style="37" customWidth="1"/>
    <col min="4162" max="4162" width="14.5" style="37" customWidth="1"/>
    <col min="4163" max="4163" width="13.1640625" style="37" customWidth="1"/>
    <col min="4164" max="4164" width="14.5" style="37" customWidth="1"/>
    <col min="4165" max="4165" width="13.1640625" style="37" customWidth="1"/>
    <col min="4166" max="4166" width="14.5" style="37" customWidth="1"/>
    <col min="4167" max="4167" width="13.1640625" style="37" customWidth="1"/>
    <col min="4168" max="4168" width="14.5" style="37" customWidth="1"/>
    <col min="4169" max="4169" width="13.1640625" style="37" customWidth="1"/>
    <col min="4170" max="4170" width="16.5" style="37" customWidth="1"/>
    <col min="4171" max="4171" width="12" style="37" customWidth="1"/>
    <col min="4172" max="4172" width="20" style="37" customWidth="1"/>
    <col min="4173" max="4173" width="14" style="37" customWidth="1"/>
    <col min="4174" max="4174" width="16.5" style="37" customWidth="1"/>
    <col min="4175" max="4175" width="12" style="37" customWidth="1"/>
    <col min="4176" max="4176" width="20" style="37" customWidth="1"/>
    <col min="4177" max="4177" width="14" style="37" customWidth="1"/>
    <col min="4178" max="4178" width="12.5" style="37" customWidth="1"/>
    <col min="4179" max="4181" width="0" style="37" hidden="1" customWidth="1"/>
    <col min="4182" max="4409" width="9.33203125" style="37"/>
    <col min="4410" max="4410" width="6" style="37" customWidth="1"/>
    <col min="4411" max="4411" width="37.83203125" style="37" customWidth="1"/>
    <col min="4412" max="4414" width="12" style="37" customWidth="1"/>
    <col min="4415" max="4416" width="14.5" style="37" customWidth="1"/>
    <col min="4417" max="4417" width="13.1640625" style="37" customWidth="1"/>
    <col min="4418" max="4418" width="14.5" style="37" customWidth="1"/>
    <col min="4419" max="4419" width="13.1640625" style="37" customWidth="1"/>
    <col min="4420" max="4420" width="14.5" style="37" customWidth="1"/>
    <col min="4421" max="4421" width="13.1640625" style="37" customWidth="1"/>
    <col min="4422" max="4422" width="14.5" style="37" customWidth="1"/>
    <col min="4423" max="4423" width="13.1640625" style="37" customWidth="1"/>
    <col min="4424" max="4424" width="14.5" style="37" customWidth="1"/>
    <col min="4425" max="4425" width="13.1640625" style="37" customWidth="1"/>
    <col min="4426" max="4426" width="16.5" style="37" customWidth="1"/>
    <col min="4427" max="4427" width="12" style="37" customWidth="1"/>
    <col min="4428" max="4428" width="20" style="37" customWidth="1"/>
    <col min="4429" max="4429" width="14" style="37" customWidth="1"/>
    <col min="4430" max="4430" width="16.5" style="37" customWidth="1"/>
    <col min="4431" max="4431" width="12" style="37" customWidth="1"/>
    <col min="4432" max="4432" width="20" style="37" customWidth="1"/>
    <col min="4433" max="4433" width="14" style="37" customWidth="1"/>
    <col min="4434" max="4434" width="12.5" style="37" customWidth="1"/>
    <col min="4435" max="4437" width="0" style="37" hidden="1" customWidth="1"/>
    <col min="4438" max="4665" width="9.33203125" style="37"/>
    <col min="4666" max="4666" width="6" style="37" customWidth="1"/>
    <col min="4667" max="4667" width="37.83203125" style="37" customWidth="1"/>
    <col min="4668" max="4670" width="12" style="37" customWidth="1"/>
    <col min="4671" max="4672" width="14.5" style="37" customWidth="1"/>
    <col min="4673" max="4673" width="13.1640625" style="37" customWidth="1"/>
    <col min="4674" max="4674" width="14.5" style="37" customWidth="1"/>
    <col min="4675" max="4675" width="13.1640625" style="37" customWidth="1"/>
    <col min="4676" max="4676" width="14.5" style="37" customWidth="1"/>
    <col min="4677" max="4677" width="13.1640625" style="37" customWidth="1"/>
    <col min="4678" max="4678" width="14.5" style="37" customWidth="1"/>
    <col min="4679" max="4679" width="13.1640625" style="37" customWidth="1"/>
    <col min="4680" max="4680" width="14.5" style="37" customWidth="1"/>
    <col min="4681" max="4681" width="13.1640625" style="37" customWidth="1"/>
    <col min="4682" max="4682" width="16.5" style="37" customWidth="1"/>
    <col min="4683" max="4683" width="12" style="37" customWidth="1"/>
    <col min="4684" max="4684" width="20" style="37" customWidth="1"/>
    <col min="4685" max="4685" width="14" style="37" customWidth="1"/>
    <col min="4686" max="4686" width="16.5" style="37" customWidth="1"/>
    <col min="4687" max="4687" width="12" style="37" customWidth="1"/>
    <col min="4688" max="4688" width="20" style="37" customWidth="1"/>
    <col min="4689" max="4689" width="14" style="37" customWidth="1"/>
    <col min="4690" max="4690" width="12.5" style="37" customWidth="1"/>
    <col min="4691" max="4693" width="0" style="37" hidden="1" customWidth="1"/>
    <col min="4694" max="4921" width="9.33203125" style="37"/>
    <col min="4922" max="4922" width="6" style="37" customWidth="1"/>
    <col min="4923" max="4923" width="37.83203125" style="37" customWidth="1"/>
    <col min="4924" max="4926" width="12" style="37" customWidth="1"/>
    <col min="4927" max="4928" width="14.5" style="37" customWidth="1"/>
    <col min="4929" max="4929" width="13.1640625" style="37" customWidth="1"/>
    <col min="4930" max="4930" width="14.5" style="37" customWidth="1"/>
    <col min="4931" max="4931" width="13.1640625" style="37" customWidth="1"/>
    <col min="4932" max="4932" width="14.5" style="37" customWidth="1"/>
    <col min="4933" max="4933" width="13.1640625" style="37" customWidth="1"/>
    <col min="4934" max="4934" width="14.5" style="37" customWidth="1"/>
    <col min="4935" max="4935" width="13.1640625" style="37" customWidth="1"/>
    <col min="4936" max="4936" width="14.5" style="37" customWidth="1"/>
    <col min="4937" max="4937" width="13.1640625" style="37" customWidth="1"/>
    <col min="4938" max="4938" width="16.5" style="37" customWidth="1"/>
    <col min="4939" max="4939" width="12" style="37" customWidth="1"/>
    <col min="4940" max="4940" width="20" style="37" customWidth="1"/>
    <col min="4941" max="4941" width="14" style="37" customWidth="1"/>
    <col min="4942" max="4942" width="16.5" style="37" customWidth="1"/>
    <col min="4943" max="4943" width="12" style="37" customWidth="1"/>
    <col min="4944" max="4944" width="20" style="37" customWidth="1"/>
    <col min="4945" max="4945" width="14" style="37" customWidth="1"/>
    <col min="4946" max="4946" width="12.5" style="37" customWidth="1"/>
    <col min="4947" max="4949" width="0" style="37" hidden="1" customWidth="1"/>
    <col min="4950" max="5177" width="9.33203125" style="37"/>
    <col min="5178" max="5178" width="6" style="37" customWidth="1"/>
    <col min="5179" max="5179" width="37.83203125" style="37" customWidth="1"/>
    <col min="5180" max="5182" width="12" style="37" customWidth="1"/>
    <col min="5183" max="5184" width="14.5" style="37" customWidth="1"/>
    <col min="5185" max="5185" width="13.1640625" style="37" customWidth="1"/>
    <col min="5186" max="5186" width="14.5" style="37" customWidth="1"/>
    <col min="5187" max="5187" width="13.1640625" style="37" customWidth="1"/>
    <col min="5188" max="5188" width="14.5" style="37" customWidth="1"/>
    <col min="5189" max="5189" width="13.1640625" style="37" customWidth="1"/>
    <col min="5190" max="5190" width="14.5" style="37" customWidth="1"/>
    <col min="5191" max="5191" width="13.1640625" style="37" customWidth="1"/>
    <col min="5192" max="5192" width="14.5" style="37" customWidth="1"/>
    <col min="5193" max="5193" width="13.1640625" style="37" customWidth="1"/>
    <col min="5194" max="5194" width="16.5" style="37" customWidth="1"/>
    <col min="5195" max="5195" width="12" style="37" customWidth="1"/>
    <col min="5196" max="5196" width="20" style="37" customWidth="1"/>
    <col min="5197" max="5197" width="14" style="37" customWidth="1"/>
    <col min="5198" max="5198" width="16.5" style="37" customWidth="1"/>
    <col min="5199" max="5199" width="12" style="37" customWidth="1"/>
    <col min="5200" max="5200" width="20" style="37" customWidth="1"/>
    <col min="5201" max="5201" width="14" style="37" customWidth="1"/>
    <col min="5202" max="5202" width="12.5" style="37" customWidth="1"/>
    <col min="5203" max="5205" width="0" style="37" hidden="1" customWidth="1"/>
    <col min="5206" max="5433" width="9.33203125" style="37"/>
    <col min="5434" max="5434" width="6" style="37" customWidth="1"/>
    <col min="5435" max="5435" width="37.83203125" style="37" customWidth="1"/>
    <col min="5436" max="5438" width="12" style="37" customWidth="1"/>
    <col min="5439" max="5440" width="14.5" style="37" customWidth="1"/>
    <col min="5441" max="5441" width="13.1640625" style="37" customWidth="1"/>
    <col min="5442" max="5442" width="14.5" style="37" customWidth="1"/>
    <col min="5443" max="5443" width="13.1640625" style="37" customWidth="1"/>
    <col min="5444" max="5444" width="14.5" style="37" customWidth="1"/>
    <col min="5445" max="5445" width="13.1640625" style="37" customWidth="1"/>
    <col min="5446" max="5446" width="14.5" style="37" customWidth="1"/>
    <col min="5447" max="5447" width="13.1640625" style="37" customWidth="1"/>
    <col min="5448" max="5448" width="14.5" style="37" customWidth="1"/>
    <col min="5449" max="5449" width="13.1640625" style="37" customWidth="1"/>
    <col min="5450" max="5450" width="16.5" style="37" customWidth="1"/>
    <col min="5451" max="5451" width="12" style="37" customWidth="1"/>
    <col min="5452" max="5452" width="20" style="37" customWidth="1"/>
    <col min="5453" max="5453" width="14" style="37" customWidth="1"/>
    <col min="5454" max="5454" width="16.5" style="37" customWidth="1"/>
    <col min="5455" max="5455" width="12" style="37" customWidth="1"/>
    <col min="5456" max="5456" width="20" style="37" customWidth="1"/>
    <col min="5457" max="5457" width="14" style="37" customWidth="1"/>
    <col min="5458" max="5458" width="12.5" style="37" customWidth="1"/>
    <col min="5459" max="5461" width="0" style="37" hidden="1" customWidth="1"/>
    <col min="5462" max="5689" width="9.33203125" style="37"/>
    <col min="5690" max="5690" width="6" style="37" customWidth="1"/>
    <col min="5691" max="5691" width="37.83203125" style="37" customWidth="1"/>
    <col min="5692" max="5694" width="12" style="37" customWidth="1"/>
    <col min="5695" max="5696" width="14.5" style="37" customWidth="1"/>
    <col min="5697" max="5697" width="13.1640625" style="37" customWidth="1"/>
    <col min="5698" max="5698" width="14.5" style="37" customWidth="1"/>
    <col min="5699" max="5699" width="13.1640625" style="37" customWidth="1"/>
    <col min="5700" max="5700" width="14.5" style="37" customWidth="1"/>
    <col min="5701" max="5701" width="13.1640625" style="37" customWidth="1"/>
    <col min="5702" max="5702" width="14.5" style="37" customWidth="1"/>
    <col min="5703" max="5703" width="13.1640625" style="37" customWidth="1"/>
    <col min="5704" max="5704" width="14.5" style="37" customWidth="1"/>
    <col min="5705" max="5705" width="13.1640625" style="37" customWidth="1"/>
    <col min="5706" max="5706" width="16.5" style="37" customWidth="1"/>
    <col min="5707" max="5707" width="12" style="37" customWidth="1"/>
    <col min="5708" max="5708" width="20" style="37" customWidth="1"/>
    <col min="5709" max="5709" width="14" style="37" customWidth="1"/>
    <col min="5710" max="5710" width="16.5" style="37" customWidth="1"/>
    <col min="5711" max="5711" width="12" style="37" customWidth="1"/>
    <col min="5712" max="5712" width="20" style="37" customWidth="1"/>
    <col min="5713" max="5713" width="14" style="37" customWidth="1"/>
    <col min="5714" max="5714" width="12.5" style="37" customWidth="1"/>
    <col min="5715" max="5717" width="0" style="37" hidden="1" customWidth="1"/>
    <col min="5718" max="5945" width="9.33203125" style="37"/>
    <col min="5946" max="5946" width="6" style="37" customWidth="1"/>
    <col min="5947" max="5947" width="37.83203125" style="37" customWidth="1"/>
    <col min="5948" max="5950" width="12" style="37" customWidth="1"/>
    <col min="5951" max="5952" width="14.5" style="37" customWidth="1"/>
    <col min="5953" max="5953" width="13.1640625" style="37" customWidth="1"/>
    <col min="5954" max="5954" width="14.5" style="37" customWidth="1"/>
    <col min="5955" max="5955" width="13.1640625" style="37" customWidth="1"/>
    <col min="5956" max="5956" width="14.5" style="37" customWidth="1"/>
    <col min="5957" max="5957" width="13.1640625" style="37" customWidth="1"/>
    <col min="5958" max="5958" width="14.5" style="37" customWidth="1"/>
    <col min="5959" max="5959" width="13.1640625" style="37" customWidth="1"/>
    <col min="5960" max="5960" width="14.5" style="37" customWidth="1"/>
    <col min="5961" max="5961" width="13.1640625" style="37" customWidth="1"/>
    <col min="5962" max="5962" width="16.5" style="37" customWidth="1"/>
    <col min="5963" max="5963" width="12" style="37" customWidth="1"/>
    <col min="5964" max="5964" width="20" style="37" customWidth="1"/>
    <col min="5965" max="5965" width="14" style="37" customWidth="1"/>
    <col min="5966" max="5966" width="16.5" style="37" customWidth="1"/>
    <col min="5967" max="5967" width="12" style="37" customWidth="1"/>
    <col min="5968" max="5968" width="20" style="37" customWidth="1"/>
    <col min="5969" max="5969" width="14" style="37" customWidth="1"/>
    <col min="5970" max="5970" width="12.5" style="37" customWidth="1"/>
    <col min="5971" max="5973" width="0" style="37" hidden="1" customWidth="1"/>
    <col min="5974" max="6201" width="9.33203125" style="37"/>
    <col min="6202" max="6202" width="6" style="37" customWidth="1"/>
    <col min="6203" max="6203" width="37.83203125" style="37" customWidth="1"/>
    <col min="6204" max="6206" width="12" style="37" customWidth="1"/>
    <col min="6207" max="6208" width="14.5" style="37" customWidth="1"/>
    <col min="6209" max="6209" width="13.1640625" style="37" customWidth="1"/>
    <col min="6210" max="6210" width="14.5" style="37" customWidth="1"/>
    <col min="6211" max="6211" width="13.1640625" style="37" customWidth="1"/>
    <col min="6212" max="6212" width="14.5" style="37" customWidth="1"/>
    <col min="6213" max="6213" width="13.1640625" style="37" customWidth="1"/>
    <col min="6214" max="6214" width="14.5" style="37" customWidth="1"/>
    <col min="6215" max="6215" width="13.1640625" style="37" customWidth="1"/>
    <col min="6216" max="6216" width="14.5" style="37" customWidth="1"/>
    <col min="6217" max="6217" width="13.1640625" style="37" customWidth="1"/>
    <col min="6218" max="6218" width="16.5" style="37" customWidth="1"/>
    <col min="6219" max="6219" width="12" style="37" customWidth="1"/>
    <col min="6220" max="6220" width="20" style="37" customWidth="1"/>
    <col min="6221" max="6221" width="14" style="37" customWidth="1"/>
    <col min="6222" max="6222" width="16.5" style="37" customWidth="1"/>
    <col min="6223" max="6223" width="12" style="37" customWidth="1"/>
    <col min="6224" max="6224" width="20" style="37" customWidth="1"/>
    <col min="6225" max="6225" width="14" style="37" customWidth="1"/>
    <col min="6226" max="6226" width="12.5" style="37" customWidth="1"/>
    <col min="6227" max="6229" width="0" style="37" hidden="1" customWidth="1"/>
    <col min="6230" max="6457" width="9.33203125" style="37"/>
    <col min="6458" max="6458" width="6" style="37" customWidth="1"/>
    <col min="6459" max="6459" width="37.83203125" style="37" customWidth="1"/>
    <col min="6460" max="6462" width="12" style="37" customWidth="1"/>
    <col min="6463" max="6464" width="14.5" style="37" customWidth="1"/>
    <col min="6465" max="6465" width="13.1640625" style="37" customWidth="1"/>
    <col min="6466" max="6466" width="14.5" style="37" customWidth="1"/>
    <col min="6467" max="6467" width="13.1640625" style="37" customWidth="1"/>
    <col min="6468" max="6468" width="14.5" style="37" customWidth="1"/>
    <col min="6469" max="6469" width="13.1640625" style="37" customWidth="1"/>
    <col min="6470" max="6470" width="14.5" style="37" customWidth="1"/>
    <col min="6471" max="6471" width="13.1640625" style="37" customWidth="1"/>
    <col min="6472" max="6472" width="14.5" style="37" customWidth="1"/>
    <col min="6473" max="6473" width="13.1640625" style="37" customWidth="1"/>
    <col min="6474" max="6474" width="16.5" style="37" customWidth="1"/>
    <col min="6475" max="6475" width="12" style="37" customWidth="1"/>
    <col min="6476" max="6476" width="20" style="37" customWidth="1"/>
    <col min="6477" max="6477" width="14" style="37" customWidth="1"/>
    <col min="6478" max="6478" width="16.5" style="37" customWidth="1"/>
    <col min="6479" max="6479" width="12" style="37" customWidth="1"/>
    <col min="6480" max="6480" width="20" style="37" customWidth="1"/>
    <col min="6481" max="6481" width="14" style="37" customWidth="1"/>
    <col min="6482" max="6482" width="12.5" style="37" customWidth="1"/>
    <col min="6483" max="6485" width="0" style="37" hidden="1" customWidth="1"/>
    <col min="6486" max="6713" width="9.33203125" style="37"/>
    <col min="6714" max="6714" width="6" style="37" customWidth="1"/>
    <col min="6715" max="6715" width="37.83203125" style="37" customWidth="1"/>
    <col min="6716" max="6718" width="12" style="37" customWidth="1"/>
    <col min="6719" max="6720" width="14.5" style="37" customWidth="1"/>
    <col min="6721" max="6721" width="13.1640625" style="37" customWidth="1"/>
    <col min="6722" max="6722" width="14.5" style="37" customWidth="1"/>
    <col min="6723" max="6723" width="13.1640625" style="37" customWidth="1"/>
    <col min="6724" max="6724" width="14.5" style="37" customWidth="1"/>
    <col min="6725" max="6725" width="13.1640625" style="37" customWidth="1"/>
    <col min="6726" max="6726" width="14.5" style="37" customWidth="1"/>
    <col min="6727" max="6727" width="13.1640625" style="37" customWidth="1"/>
    <col min="6728" max="6728" width="14.5" style="37" customWidth="1"/>
    <col min="6729" max="6729" width="13.1640625" style="37" customWidth="1"/>
    <col min="6730" max="6730" width="16.5" style="37" customWidth="1"/>
    <col min="6731" max="6731" width="12" style="37" customWidth="1"/>
    <col min="6732" max="6732" width="20" style="37" customWidth="1"/>
    <col min="6733" max="6733" width="14" style="37" customWidth="1"/>
    <col min="6734" max="6734" width="16.5" style="37" customWidth="1"/>
    <col min="6735" max="6735" width="12" style="37" customWidth="1"/>
    <col min="6736" max="6736" width="20" style="37" customWidth="1"/>
    <col min="6737" max="6737" width="14" style="37" customWidth="1"/>
    <col min="6738" max="6738" width="12.5" style="37" customWidth="1"/>
    <col min="6739" max="6741" width="0" style="37" hidden="1" customWidth="1"/>
    <col min="6742" max="6969" width="9.33203125" style="37"/>
    <col min="6970" max="6970" width="6" style="37" customWidth="1"/>
    <col min="6971" max="6971" width="37.83203125" style="37" customWidth="1"/>
    <col min="6972" max="6974" width="12" style="37" customWidth="1"/>
    <col min="6975" max="6976" width="14.5" style="37" customWidth="1"/>
    <col min="6977" max="6977" width="13.1640625" style="37" customWidth="1"/>
    <col min="6978" max="6978" width="14.5" style="37" customWidth="1"/>
    <col min="6979" max="6979" width="13.1640625" style="37" customWidth="1"/>
    <col min="6980" max="6980" width="14.5" style="37" customWidth="1"/>
    <col min="6981" max="6981" width="13.1640625" style="37" customWidth="1"/>
    <col min="6982" max="6982" width="14.5" style="37" customWidth="1"/>
    <col min="6983" max="6983" width="13.1640625" style="37" customWidth="1"/>
    <col min="6984" max="6984" width="14.5" style="37" customWidth="1"/>
    <col min="6985" max="6985" width="13.1640625" style="37" customWidth="1"/>
    <col min="6986" max="6986" width="16.5" style="37" customWidth="1"/>
    <col min="6987" max="6987" width="12" style="37" customWidth="1"/>
    <col min="6988" max="6988" width="20" style="37" customWidth="1"/>
    <col min="6989" max="6989" width="14" style="37" customWidth="1"/>
    <col min="6990" max="6990" width="16.5" style="37" customWidth="1"/>
    <col min="6991" max="6991" width="12" style="37" customWidth="1"/>
    <col min="6992" max="6992" width="20" style="37" customWidth="1"/>
    <col min="6993" max="6993" width="14" style="37" customWidth="1"/>
    <col min="6994" max="6994" width="12.5" style="37" customWidth="1"/>
    <col min="6995" max="6997" width="0" style="37" hidden="1" customWidth="1"/>
    <col min="6998" max="7225" width="9.33203125" style="37"/>
    <col min="7226" max="7226" width="6" style="37" customWidth="1"/>
    <col min="7227" max="7227" width="37.83203125" style="37" customWidth="1"/>
    <col min="7228" max="7230" width="12" style="37" customWidth="1"/>
    <col min="7231" max="7232" width="14.5" style="37" customWidth="1"/>
    <col min="7233" max="7233" width="13.1640625" style="37" customWidth="1"/>
    <col min="7234" max="7234" width="14.5" style="37" customWidth="1"/>
    <col min="7235" max="7235" width="13.1640625" style="37" customWidth="1"/>
    <col min="7236" max="7236" width="14.5" style="37" customWidth="1"/>
    <col min="7237" max="7237" width="13.1640625" style="37" customWidth="1"/>
    <col min="7238" max="7238" width="14.5" style="37" customWidth="1"/>
    <col min="7239" max="7239" width="13.1640625" style="37" customWidth="1"/>
    <col min="7240" max="7240" width="14.5" style="37" customWidth="1"/>
    <col min="7241" max="7241" width="13.1640625" style="37" customWidth="1"/>
    <col min="7242" max="7242" width="16.5" style="37" customWidth="1"/>
    <col min="7243" max="7243" width="12" style="37" customWidth="1"/>
    <col min="7244" max="7244" width="20" style="37" customWidth="1"/>
    <col min="7245" max="7245" width="14" style="37" customWidth="1"/>
    <col min="7246" max="7246" width="16.5" style="37" customWidth="1"/>
    <col min="7247" max="7247" width="12" style="37" customWidth="1"/>
    <col min="7248" max="7248" width="20" style="37" customWidth="1"/>
    <col min="7249" max="7249" width="14" style="37" customWidth="1"/>
    <col min="7250" max="7250" width="12.5" style="37" customWidth="1"/>
    <col min="7251" max="7253" width="0" style="37" hidden="1" customWidth="1"/>
    <col min="7254" max="7481" width="9.33203125" style="37"/>
    <col min="7482" max="7482" width="6" style="37" customWidth="1"/>
    <col min="7483" max="7483" width="37.83203125" style="37" customWidth="1"/>
    <col min="7484" max="7486" width="12" style="37" customWidth="1"/>
    <col min="7487" max="7488" width="14.5" style="37" customWidth="1"/>
    <col min="7489" max="7489" width="13.1640625" style="37" customWidth="1"/>
    <col min="7490" max="7490" width="14.5" style="37" customWidth="1"/>
    <col min="7491" max="7491" width="13.1640625" style="37" customWidth="1"/>
    <col min="7492" max="7492" width="14.5" style="37" customWidth="1"/>
    <col min="7493" max="7493" width="13.1640625" style="37" customWidth="1"/>
    <col min="7494" max="7494" width="14.5" style="37" customWidth="1"/>
    <col min="7495" max="7495" width="13.1640625" style="37" customWidth="1"/>
    <col min="7496" max="7496" width="14.5" style="37" customWidth="1"/>
    <col min="7497" max="7497" width="13.1640625" style="37" customWidth="1"/>
    <col min="7498" max="7498" width="16.5" style="37" customWidth="1"/>
    <col min="7499" max="7499" width="12" style="37" customWidth="1"/>
    <col min="7500" max="7500" width="20" style="37" customWidth="1"/>
    <col min="7501" max="7501" width="14" style="37" customWidth="1"/>
    <col min="7502" max="7502" width="16.5" style="37" customWidth="1"/>
    <col min="7503" max="7503" width="12" style="37" customWidth="1"/>
    <col min="7504" max="7504" width="20" style="37" customWidth="1"/>
    <col min="7505" max="7505" width="14" style="37" customWidth="1"/>
    <col min="7506" max="7506" width="12.5" style="37" customWidth="1"/>
    <col min="7507" max="7509" width="0" style="37" hidden="1" customWidth="1"/>
    <col min="7510" max="7737" width="9.33203125" style="37"/>
    <col min="7738" max="7738" width="6" style="37" customWidth="1"/>
    <col min="7739" max="7739" width="37.83203125" style="37" customWidth="1"/>
    <col min="7740" max="7742" width="12" style="37" customWidth="1"/>
    <col min="7743" max="7744" width="14.5" style="37" customWidth="1"/>
    <col min="7745" max="7745" width="13.1640625" style="37" customWidth="1"/>
    <col min="7746" max="7746" width="14.5" style="37" customWidth="1"/>
    <col min="7747" max="7747" width="13.1640625" style="37" customWidth="1"/>
    <col min="7748" max="7748" width="14.5" style="37" customWidth="1"/>
    <col min="7749" max="7749" width="13.1640625" style="37" customWidth="1"/>
    <col min="7750" max="7750" width="14.5" style="37" customWidth="1"/>
    <col min="7751" max="7751" width="13.1640625" style="37" customWidth="1"/>
    <col min="7752" max="7752" width="14.5" style="37" customWidth="1"/>
    <col min="7753" max="7753" width="13.1640625" style="37" customWidth="1"/>
    <col min="7754" max="7754" width="16.5" style="37" customWidth="1"/>
    <col min="7755" max="7755" width="12" style="37" customWidth="1"/>
    <col min="7756" max="7756" width="20" style="37" customWidth="1"/>
    <col min="7757" max="7757" width="14" style="37" customWidth="1"/>
    <col min="7758" max="7758" width="16.5" style="37" customWidth="1"/>
    <col min="7759" max="7759" width="12" style="37" customWidth="1"/>
    <col min="7760" max="7760" width="20" style="37" customWidth="1"/>
    <col min="7761" max="7761" width="14" style="37" customWidth="1"/>
    <col min="7762" max="7762" width="12.5" style="37" customWidth="1"/>
    <col min="7763" max="7765" width="0" style="37" hidden="1" customWidth="1"/>
    <col min="7766" max="7993" width="9.33203125" style="37"/>
    <col min="7994" max="7994" width="6" style="37" customWidth="1"/>
    <col min="7995" max="7995" width="37.83203125" style="37" customWidth="1"/>
    <col min="7996" max="7998" width="12" style="37" customWidth="1"/>
    <col min="7999" max="8000" width="14.5" style="37" customWidth="1"/>
    <col min="8001" max="8001" width="13.1640625" style="37" customWidth="1"/>
    <col min="8002" max="8002" width="14.5" style="37" customWidth="1"/>
    <col min="8003" max="8003" width="13.1640625" style="37" customWidth="1"/>
    <col min="8004" max="8004" width="14.5" style="37" customWidth="1"/>
    <col min="8005" max="8005" width="13.1640625" style="37" customWidth="1"/>
    <col min="8006" max="8006" width="14.5" style="37" customWidth="1"/>
    <col min="8007" max="8007" width="13.1640625" style="37" customWidth="1"/>
    <col min="8008" max="8008" width="14.5" style="37" customWidth="1"/>
    <col min="8009" max="8009" width="13.1640625" style="37" customWidth="1"/>
    <col min="8010" max="8010" width="16.5" style="37" customWidth="1"/>
    <col min="8011" max="8011" width="12" style="37" customWidth="1"/>
    <col min="8012" max="8012" width="20" style="37" customWidth="1"/>
    <col min="8013" max="8013" width="14" style="37" customWidth="1"/>
    <col min="8014" max="8014" width="16.5" style="37" customWidth="1"/>
    <col min="8015" max="8015" width="12" style="37" customWidth="1"/>
    <col min="8016" max="8016" width="20" style="37" customWidth="1"/>
    <col min="8017" max="8017" width="14" style="37" customWidth="1"/>
    <col min="8018" max="8018" width="12.5" style="37" customWidth="1"/>
    <col min="8019" max="8021" width="0" style="37" hidden="1" customWidth="1"/>
    <col min="8022" max="8249" width="9.33203125" style="37"/>
    <col min="8250" max="8250" width="6" style="37" customWidth="1"/>
    <col min="8251" max="8251" width="37.83203125" style="37" customWidth="1"/>
    <col min="8252" max="8254" width="12" style="37" customWidth="1"/>
    <col min="8255" max="8256" width="14.5" style="37" customWidth="1"/>
    <col min="8257" max="8257" width="13.1640625" style="37" customWidth="1"/>
    <col min="8258" max="8258" width="14.5" style="37" customWidth="1"/>
    <col min="8259" max="8259" width="13.1640625" style="37" customWidth="1"/>
    <col min="8260" max="8260" width="14.5" style="37" customWidth="1"/>
    <col min="8261" max="8261" width="13.1640625" style="37" customWidth="1"/>
    <col min="8262" max="8262" width="14.5" style="37" customWidth="1"/>
    <col min="8263" max="8263" width="13.1640625" style="37" customWidth="1"/>
    <col min="8264" max="8264" width="14.5" style="37" customWidth="1"/>
    <col min="8265" max="8265" width="13.1640625" style="37" customWidth="1"/>
    <col min="8266" max="8266" width="16.5" style="37" customWidth="1"/>
    <col min="8267" max="8267" width="12" style="37" customWidth="1"/>
    <col min="8268" max="8268" width="20" style="37" customWidth="1"/>
    <col min="8269" max="8269" width="14" style="37" customWidth="1"/>
    <col min="8270" max="8270" width="16.5" style="37" customWidth="1"/>
    <col min="8271" max="8271" width="12" style="37" customWidth="1"/>
    <col min="8272" max="8272" width="20" style="37" customWidth="1"/>
    <col min="8273" max="8273" width="14" style="37" customWidth="1"/>
    <col min="8274" max="8274" width="12.5" style="37" customWidth="1"/>
    <col min="8275" max="8277" width="0" style="37" hidden="1" customWidth="1"/>
    <col min="8278" max="8505" width="9.33203125" style="37"/>
    <col min="8506" max="8506" width="6" style="37" customWidth="1"/>
    <col min="8507" max="8507" width="37.83203125" style="37" customWidth="1"/>
    <col min="8508" max="8510" width="12" style="37" customWidth="1"/>
    <col min="8511" max="8512" width="14.5" style="37" customWidth="1"/>
    <col min="8513" max="8513" width="13.1640625" style="37" customWidth="1"/>
    <col min="8514" max="8514" width="14.5" style="37" customWidth="1"/>
    <col min="8515" max="8515" width="13.1640625" style="37" customWidth="1"/>
    <col min="8516" max="8516" width="14.5" style="37" customWidth="1"/>
    <col min="8517" max="8517" width="13.1640625" style="37" customWidth="1"/>
    <col min="8518" max="8518" width="14.5" style="37" customWidth="1"/>
    <col min="8519" max="8519" width="13.1640625" style="37" customWidth="1"/>
    <col min="8520" max="8520" width="14.5" style="37" customWidth="1"/>
    <col min="8521" max="8521" width="13.1640625" style="37" customWidth="1"/>
    <col min="8522" max="8522" width="16.5" style="37" customWidth="1"/>
    <col min="8523" max="8523" width="12" style="37" customWidth="1"/>
    <col min="8524" max="8524" width="20" style="37" customWidth="1"/>
    <col min="8525" max="8525" width="14" style="37" customWidth="1"/>
    <col min="8526" max="8526" width="16.5" style="37" customWidth="1"/>
    <col min="8527" max="8527" width="12" style="37" customWidth="1"/>
    <col min="8528" max="8528" width="20" style="37" customWidth="1"/>
    <col min="8529" max="8529" width="14" style="37" customWidth="1"/>
    <col min="8530" max="8530" width="12.5" style="37" customWidth="1"/>
    <col min="8531" max="8533" width="0" style="37" hidden="1" customWidth="1"/>
    <col min="8534" max="8761" width="9.33203125" style="37"/>
    <col min="8762" max="8762" width="6" style="37" customWidth="1"/>
    <col min="8763" max="8763" width="37.83203125" style="37" customWidth="1"/>
    <col min="8764" max="8766" width="12" style="37" customWidth="1"/>
    <col min="8767" max="8768" width="14.5" style="37" customWidth="1"/>
    <col min="8769" max="8769" width="13.1640625" style="37" customWidth="1"/>
    <col min="8770" max="8770" width="14.5" style="37" customWidth="1"/>
    <col min="8771" max="8771" width="13.1640625" style="37" customWidth="1"/>
    <col min="8772" max="8772" width="14.5" style="37" customWidth="1"/>
    <col min="8773" max="8773" width="13.1640625" style="37" customWidth="1"/>
    <col min="8774" max="8774" width="14.5" style="37" customWidth="1"/>
    <col min="8775" max="8775" width="13.1640625" style="37" customWidth="1"/>
    <col min="8776" max="8776" width="14.5" style="37" customWidth="1"/>
    <col min="8777" max="8777" width="13.1640625" style="37" customWidth="1"/>
    <col min="8778" max="8778" width="16.5" style="37" customWidth="1"/>
    <col min="8779" max="8779" width="12" style="37" customWidth="1"/>
    <col min="8780" max="8780" width="20" style="37" customWidth="1"/>
    <col min="8781" max="8781" width="14" style="37" customWidth="1"/>
    <col min="8782" max="8782" width="16.5" style="37" customWidth="1"/>
    <col min="8783" max="8783" width="12" style="37" customWidth="1"/>
    <col min="8784" max="8784" width="20" style="37" customWidth="1"/>
    <col min="8785" max="8785" width="14" style="37" customWidth="1"/>
    <col min="8786" max="8786" width="12.5" style="37" customWidth="1"/>
    <col min="8787" max="8789" width="0" style="37" hidden="1" customWidth="1"/>
    <col min="8790" max="9017" width="9.33203125" style="37"/>
    <col min="9018" max="9018" width="6" style="37" customWidth="1"/>
    <col min="9019" max="9019" width="37.83203125" style="37" customWidth="1"/>
    <col min="9020" max="9022" width="12" style="37" customWidth="1"/>
    <col min="9023" max="9024" width="14.5" style="37" customWidth="1"/>
    <col min="9025" max="9025" width="13.1640625" style="37" customWidth="1"/>
    <col min="9026" max="9026" width="14.5" style="37" customWidth="1"/>
    <col min="9027" max="9027" width="13.1640625" style="37" customWidth="1"/>
    <col min="9028" max="9028" width="14.5" style="37" customWidth="1"/>
    <col min="9029" max="9029" width="13.1640625" style="37" customWidth="1"/>
    <col min="9030" max="9030" width="14.5" style="37" customWidth="1"/>
    <col min="9031" max="9031" width="13.1640625" style="37" customWidth="1"/>
    <col min="9032" max="9032" width="14.5" style="37" customWidth="1"/>
    <col min="9033" max="9033" width="13.1640625" style="37" customWidth="1"/>
    <col min="9034" max="9034" width="16.5" style="37" customWidth="1"/>
    <col min="9035" max="9035" width="12" style="37" customWidth="1"/>
    <col min="9036" max="9036" width="20" style="37" customWidth="1"/>
    <col min="9037" max="9037" width="14" style="37" customWidth="1"/>
    <col min="9038" max="9038" width="16.5" style="37" customWidth="1"/>
    <col min="9039" max="9039" width="12" style="37" customWidth="1"/>
    <col min="9040" max="9040" width="20" style="37" customWidth="1"/>
    <col min="9041" max="9041" width="14" style="37" customWidth="1"/>
    <col min="9042" max="9042" width="12.5" style="37" customWidth="1"/>
    <col min="9043" max="9045" width="0" style="37" hidden="1" customWidth="1"/>
    <col min="9046" max="9273" width="9.33203125" style="37"/>
    <col min="9274" max="9274" width="6" style="37" customWidth="1"/>
    <col min="9275" max="9275" width="37.83203125" style="37" customWidth="1"/>
    <col min="9276" max="9278" width="12" style="37" customWidth="1"/>
    <col min="9279" max="9280" width="14.5" style="37" customWidth="1"/>
    <col min="9281" max="9281" width="13.1640625" style="37" customWidth="1"/>
    <col min="9282" max="9282" width="14.5" style="37" customWidth="1"/>
    <col min="9283" max="9283" width="13.1640625" style="37" customWidth="1"/>
    <col min="9284" max="9284" width="14.5" style="37" customWidth="1"/>
    <col min="9285" max="9285" width="13.1640625" style="37" customWidth="1"/>
    <col min="9286" max="9286" width="14.5" style="37" customWidth="1"/>
    <col min="9287" max="9287" width="13.1640625" style="37" customWidth="1"/>
    <col min="9288" max="9288" width="14.5" style="37" customWidth="1"/>
    <col min="9289" max="9289" width="13.1640625" style="37" customWidth="1"/>
    <col min="9290" max="9290" width="16.5" style="37" customWidth="1"/>
    <col min="9291" max="9291" width="12" style="37" customWidth="1"/>
    <col min="9292" max="9292" width="20" style="37" customWidth="1"/>
    <col min="9293" max="9293" width="14" style="37" customWidth="1"/>
    <col min="9294" max="9294" width="16.5" style="37" customWidth="1"/>
    <col min="9295" max="9295" width="12" style="37" customWidth="1"/>
    <col min="9296" max="9296" width="20" style="37" customWidth="1"/>
    <col min="9297" max="9297" width="14" style="37" customWidth="1"/>
    <col min="9298" max="9298" width="12.5" style="37" customWidth="1"/>
    <col min="9299" max="9301" width="0" style="37" hidden="1" customWidth="1"/>
    <col min="9302" max="9529" width="9.33203125" style="37"/>
    <col min="9530" max="9530" width="6" style="37" customWidth="1"/>
    <col min="9531" max="9531" width="37.83203125" style="37" customWidth="1"/>
    <col min="9532" max="9534" width="12" style="37" customWidth="1"/>
    <col min="9535" max="9536" width="14.5" style="37" customWidth="1"/>
    <col min="9537" max="9537" width="13.1640625" style="37" customWidth="1"/>
    <col min="9538" max="9538" width="14.5" style="37" customWidth="1"/>
    <col min="9539" max="9539" width="13.1640625" style="37" customWidth="1"/>
    <col min="9540" max="9540" width="14.5" style="37" customWidth="1"/>
    <col min="9541" max="9541" width="13.1640625" style="37" customWidth="1"/>
    <col min="9542" max="9542" width="14.5" style="37" customWidth="1"/>
    <col min="9543" max="9543" width="13.1640625" style="37" customWidth="1"/>
    <col min="9544" max="9544" width="14.5" style="37" customWidth="1"/>
    <col min="9545" max="9545" width="13.1640625" style="37" customWidth="1"/>
    <col min="9546" max="9546" width="16.5" style="37" customWidth="1"/>
    <col min="9547" max="9547" width="12" style="37" customWidth="1"/>
    <col min="9548" max="9548" width="20" style="37" customWidth="1"/>
    <col min="9549" max="9549" width="14" style="37" customWidth="1"/>
    <col min="9550" max="9550" width="16.5" style="37" customWidth="1"/>
    <col min="9551" max="9551" width="12" style="37" customWidth="1"/>
    <col min="9552" max="9552" width="20" style="37" customWidth="1"/>
    <col min="9553" max="9553" width="14" style="37" customWidth="1"/>
    <col min="9554" max="9554" width="12.5" style="37" customWidth="1"/>
    <col min="9555" max="9557" width="0" style="37" hidden="1" customWidth="1"/>
    <col min="9558" max="9785" width="9.33203125" style="37"/>
    <col min="9786" max="9786" width="6" style="37" customWidth="1"/>
    <col min="9787" max="9787" width="37.83203125" style="37" customWidth="1"/>
    <col min="9788" max="9790" width="12" style="37" customWidth="1"/>
    <col min="9791" max="9792" width="14.5" style="37" customWidth="1"/>
    <col min="9793" max="9793" width="13.1640625" style="37" customWidth="1"/>
    <col min="9794" max="9794" width="14.5" style="37" customWidth="1"/>
    <col min="9795" max="9795" width="13.1640625" style="37" customWidth="1"/>
    <col min="9796" max="9796" width="14.5" style="37" customWidth="1"/>
    <col min="9797" max="9797" width="13.1640625" style="37" customWidth="1"/>
    <col min="9798" max="9798" width="14.5" style="37" customWidth="1"/>
    <col min="9799" max="9799" width="13.1640625" style="37" customWidth="1"/>
    <col min="9800" max="9800" width="14.5" style="37" customWidth="1"/>
    <col min="9801" max="9801" width="13.1640625" style="37" customWidth="1"/>
    <col min="9802" max="9802" width="16.5" style="37" customWidth="1"/>
    <col min="9803" max="9803" width="12" style="37" customWidth="1"/>
    <col min="9804" max="9804" width="20" style="37" customWidth="1"/>
    <col min="9805" max="9805" width="14" style="37" customWidth="1"/>
    <col min="9806" max="9806" width="16.5" style="37" customWidth="1"/>
    <col min="9807" max="9807" width="12" style="37" customWidth="1"/>
    <col min="9808" max="9808" width="20" style="37" customWidth="1"/>
    <col min="9809" max="9809" width="14" style="37" customWidth="1"/>
    <col min="9810" max="9810" width="12.5" style="37" customWidth="1"/>
    <col min="9811" max="9813" width="0" style="37" hidden="1" customWidth="1"/>
    <col min="9814" max="10041" width="9.33203125" style="37"/>
    <col min="10042" max="10042" width="6" style="37" customWidth="1"/>
    <col min="10043" max="10043" width="37.83203125" style="37" customWidth="1"/>
    <col min="10044" max="10046" width="12" style="37" customWidth="1"/>
    <col min="10047" max="10048" width="14.5" style="37" customWidth="1"/>
    <col min="10049" max="10049" width="13.1640625" style="37" customWidth="1"/>
    <col min="10050" max="10050" width="14.5" style="37" customWidth="1"/>
    <col min="10051" max="10051" width="13.1640625" style="37" customWidth="1"/>
    <col min="10052" max="10052" width="14.5" style="37" customWidth="1"/>
    <col min="10053" max="10053" width="13.1640625" style="37" customWidth="1"/>
    <col min="10054" max="10054" width="14.5" style="37" customWidth="1"/>
    <col min="10055" max="10055" width="13.1640625" style="37" customWidth="1"/>
    <col min="10056" max="10056" width="14.5" style="37" customWidth="1"/>
    <col min="10057" max="10057" width="13.1640625" style="37" customWidth="1"/>
    <col min="10058" max="10058" width="16.5" style="37" customWidth="1"/>
    <col min="10059" max="10059" width="12" style="37" customWidth="1"/>
    <col min="10060" max="10060" width="20" style="37" customWidth="1"/>
    <col min="10061" max="10061" width="14" style="37" customWidth="1"/>
    <col min="10062" max="10062" width="16.5" style="37" customWidth="1"/>
    <col min="10063" max="10063" width="12" style="37" customWidth="1"/>
    <col min="10064" max="10064" width="20" style="37" customWidth="1"/>
    <col min="10065" max="10065" width="14" style="37" customWidth="1"/>
    <col min="10066" max="10066" width="12.5" style="37" customWidth="1"/>
    <col min="10067" max="10069" width="0" style="37" hidden="1" customWidth="1"/>
    <col min="10070" max="10297" width="9.33203125" style="37"/>
    <col min="10298" max="10298" width="6" style="37" customWidth="1"/>
    <col min="10299" max="10299" width="37.83203125" style="37" customWidth="1"/>
    <col min="10300" max="10302" width="12" style="37" customWidth="1"/>
    <col min="10303" max="10304" width="14.5" style="37" customWidth="1"/>
    <col min="10305" max="10305" width="13.1640625" style="37" customWidth="1"/>
    <col min="10306" max="10306" width="14.5" style="37" customWidth="1"/>
    <col min="10307" max="10307" width="13.1640625" style="37" customWidth="1"/>
    <col min="10308" max="10308" width="14.5" style="37" customWidth="1"/>
    <col min="10309" max="10309" width="13.1640625" style="37" customWidth="1"/>
    <col min="10310" max="10310" width="14.5" style="37" customWidth="1"/>
    <col min="10311" max="10311" width="13.1640625" style="37" customWidth="1"/>
    <col min="10312" max="10312" width="14.5" style="37" customWidth="1"/>
    <col min="10313" max="10313" width="13.1640625" style="37" customWidth="1"/>
    <col min="10314" max="10314" width="16.5" style="37" customWidth="1"/>
    <col min="10315" max="10315" width="12" style="37" customWidth="1"/>
    <col min="10316" max="10316" width="20" style="37" customWidth="1"/>
    <col min="10317" max="10317" width="14" style="37" customWidth="1"/>
    <col min="10318" max="10318" width="16.5" style="37" customWidth="1"/>
    <col min="10319" max="10319" width="12" style="37" customWidth="1"/>
    <col min="10320" max="10320" width="20" style="37" customWidth="1"/>
    <col min="10321" max="10321" width="14" style="37" customWidth="1"/>
    <col min="10322" max="10322" width="12.5" style="37" customWidth="1"/>
    <col min="10323" max="10325" width="0" style="37" hidden="1" customWidth="1"/>
    <col min="10326" max="10553" width="9.33203125" style="37"/>
    <col min="10554" max="10554" width="6" style="37" customWidth="1"/>
    <col min="10555" max="10555" width="37.83203125" style="37" customWidth="1"/>
    <col min="10556" max="10558" width="12" style="37" customWidth="1"/>
    <col min="10559" max="10560" width="14.5" style="37" customWidth="1"/>
    <col min="10561" max="10561" width="13.1640625" style="37" customWidth="1"/>
    <col min="10562" max="10562" width="14.5" style="37" customWidth="1"/>
    <col min="10563" max="10563" width="13.1640625" style="37" customWidth="1"/>
    <col min="10564" max="10564" width="14.5" style="37" customWidth="1"/>
    <col min="10565" max="10565" width="13.1640625" style="37" customWidth="1"/>
    <col min="10566" max="10566" width="14.5" style="37" customWidth="1"/>
    <col min="10567" max="10567" width="13.1640625" style="37" customWidth="1"/>
    <col min="10568" max="10568" width="14.5" style="37" customWidth="1"/>
    <col min="10569" max="10569" width="13.1640625" style="37" customWidth="1"/>
    <col min="10570" max="10570" width="16.5" style="37" customWidth="1"/>
    <col min="10571" max="10571" width="12" style="37" customWidth="1"/>
    <col min="10572" max="10572" width="20" style="37" customWidth="1"/>
    <col min="10573" max="10573" width="14" style="37" customWidth="1"/>
    <col min="10574" max="10574" width="16.5" style="37" customWidth="1"/>
    <col min="10575" max="10575" width="12" style="37" customWidth="1"/>
    <col min="10576" max="10576" width="20" style="37" customWidth="1"/>
    <col min="10577" max="10577" width="14" style="37" customWidth="1"/>
    <col min="10578" max="10578" width="12.5" style="37" customWidth="1"/>
    <col min="10579" max="10581" width="0" style="37" hidden="1" customWidth="1"/>
    <col min="10582" max="10809" width="9.33203125" style="37"/>
    <col min="10810" max="10810" width="6" style="37" customWidth="1"/>
    <col min="10811" max="10811" width="37.83203125" style="37" customWidth="1"/>
    <col min="10812" max="10814" width="12" style="37" customWidth="1"/>
    <col min="10815" max="10816" width="14.5" style="37" customWidth="1"/>
    <col min="10817" max="10817" width="13.1640625" style="37" customWidth="1"/>
    <col min="10818" max="10818" width="14.5" style="37" customWidth="1"/>
    <col min="10819" max="10819" width="13.1640625" style="37" customWidth="1"/>
    <col min="10820" max="10820" width="14.5" style="37" customWidth="1"/>
    <col min="10821" max="10821" width="13.1640625" style="37" customWidth="1"/>
    <col min="10822" max="10822" width="14.5" style="37" customWidth="1"/>
    <col min="10823" max="10823" width="13.1640625" style="37" customWidth="1"/>
    <col min="10824" max="10824" width="14.5" style="37" customWidth="1"/>
    <col min="10825" max="10825" width="13.1640625" style="37" customWidth="1"/>
    <col min="10826" max="10826" width="16.5" style="37" customWidth="1"/>
    <col min="10827" max="10827" width="12" style="37" customWidth="1"/>
    <col min="10828" max="10828" width="20" style="37" customWidth="1"/>
    <col min="10829" max="10829" width="14" style="37" customWidth="1"/>
    <col min="10830" max="10830" width="16.5" style="37" customWidth="1"/>
    <col min="10831" max="10831" width="12" style="37" customWidth="1"/>
    <col min="10832" max="10832" width="20" style="37" customWidth="1"/>
    <col min="10833" max="10833" width="14" style="37" customWidth="1"/>
    <col min="10834" max="10834" width="12.5" style="37" customWidth="1"/>
    <col min="10835" max="10837" width="0" style="37" hidden="1" customWidth="1"/>
    <col min="10838" max="11065" width="9.33203125" style="37"/>
    <col min="11066" max="11066" width="6" style="37" customWidth="1"/>
    <col min="11067" max="11067" width="37.83203125" style="37" customWidth="1"/>
    <col min="11068" max="11070" width="12" style="37" customWidth="1"/>
    <col min="11071" max="11072" width="14.5" style="37" customWidth="1"/>
    <col min="11073" max="11073" width="13.1640625" style="37" customWidth="1"/>
    <col min="11074" max="11074" width="14.5" style="37" customWidth="1"/>
    <col min="11075" max="11075" width="13.1640625" style="37" customWidth="1"/>
    <col min="11076" max="11076" width="14.5" style="37" customWidth="1"/>
    <col min="11077" max="11077" width="13.1640625" style="37" customWidth="1"/>
    <col min="11078" max="11078" width="14.5" style="37" customWidth="1"/>
    <col min="11079" max="11079" width="13.1640625" style="37" customWidth="1"/>
    <col min="11080" max="11080" width="14.5" style="37" customWidth="1"/>
    <col min="11081" max="11081" width="13.1640625" style="37" customWidth="1"/>
    <col min="11082" max="11082" width="16.5" style="37" customWidth="1"/>
    <col min="11083" max="11083" width="12" style="37" customWidth="1"/>
    <col min="11084" max="11084" width="20" style="37" customWidth="1"/>
    <col min="11085" max="11085" width="14" style="37" customWidth="1"/>
    <col min="11086" max="11086" width="16.5" style="37" customWidth="1"/>
    <col min="11087" max="11087" width="12" style="37" customWidth="1"/>
    <col min="11088" max="11088" width="20" style="37" customWidth="1"/>
    <col min="11089" max="11089" width="14" style="37" customWidth="1"/>
    <col min="11090" max="11090" width="12.5" style="37" customWidth="1"/>
    <col min="11091" max="11093" width="0" style="37" hidden="1" customWidth="1"/>
    <col min="11094" max="11321" width="9.33203125" style="37"/>
    <col min="11322" max="11322" width="6" style="37" customWidth="1"/>
    <col min="11323" max="11323" width="37.83203125" style="37" customWidth="1"/>
    <col min="11324" max="11326" width="12" style="37" customWidth="1"/>
    <col min="11327" max="11328" width="14.5" style="37" customWidth="1"/>
    <col min="11329" max="11329" width="13.1640625" style="37" customWidth="1"/>
    <col min="11330" max="11330" width="14.5" style="37" customWidth="1"/>
    <col min="11331" max="11331" width="13.1640625" style="37" customWidth="1"/>
    <col min="11332" max="11332" width="14.5" style="37" customWidth="1"/>
    <col min="11333" max="11333" width="13.1640625" style="37" customWidth="1"/>
    <col min="11334" max="11334" width="14.5" style="37" customWidth="1"/>
    <col min="11335" max="11335" width="13.1640625" style="37" customWidth="1"/>
    <col min="11336" max="11336" width="14.5" style="37" customWidth="1"/>
    <col min="11337" max="11337" width="13.1640625" style="37" customWidth="1"/>
    <col min="11338" max="11338" width="16.5" style="37" customWidth="1"/>
    <col min="11339" max="11339" width="12" style="37" customWidth="1"/>
    <col min="11340" max="11340" width="20" style="37" customWidth="1"/>
    <col min="11341" max="11341" width="14" style="37" customWidth="1"/>
    <col min="11342" max="11342" width="16.5" style="37" customWidth="1"/>
    <col min="11343" max="11343" width="12" style="37" customWidth="1"/>
    <col min="11344" max="11344" width="20" style="37" customWidth="1"/>
    <col min="11345" max="11345" width="14" style="37" customWidth="1"/>
    <col min="11346" max="11346" width="12.5" style="37" customWidth="1"/>
    <col min="11347" max="11349" width="0" style="37" hidden="1" customWidth="1"/>
    <col min="11350" max="11577" width="9.33203125" style="37"/>
    <col min="11578" max="11578" width="6" style="37" customWidth="1"/>
    <col min="11579" max="11579" width="37.83203125" style="37" customWidth="1"/>
    <col min="11580" max="11582" width="12" style="37" customWidth="1"/>
    <col min="11583" max="11584" width="14.5" style="37" customWidth="1"/>
    <col min="11585" max="11585" width="13.1640625" style="37" customWidth="1"/>
    <col min="11586" max="11586" width="14.5" style="37" customWidth="1"/>
    <col min="11587" max="11587" width="13.1640625" style="37" customWidth="1"/>
    <col min="11588" max="11588" width="14.5" style="37" customWidth="1"/>
    <col min="11589" max="11589" width="13.1640625" style="37" customWidth="1"/>
    <col min="11590" max="11590" width="14.5" style="37" customWidth="1"/>
    <col min="11591" max="11591" width="13.1640625" style="37" customWidth="1"/>
    <col min="11592" max="11592" width="14.5" style="37" customWidth="1"/>
    <col min="11593" max="11593" width="13.1640625" style="37" customWidth="1"/>
    <col min="11594" max="11594" width="16.5" style="37" customWidth="1"/>
    <col min="11595" max="11595" width="12" style="37" customWidth="1"/>
    <col min="11596" max="11596" width="20" style="37" customWidth="1"/>
    <col min="11597" max="11597" width="14" style="37" customWidth="1"/>
    <col min="11598" max="11598" width="16.5" style="37" customWidth="1"/>
    <col min="11599" max="11599" width="12" style="37" customWidth="1"/>
    <col min="11600" max="11600" width="20" style="37" customWidth="1"/>
    <col min="11601" max="11601" width="14" style="37" customWidth="1"/>
    <col min="11602" max="11602" width="12.5" style="37" customWidth="1"/>
    <col min="11603" max="11605" width="0" style="37" hidden="1" customWidth="1"/>
    <col min="11606" max="11833" width="9.33203125" style="37"/>
    <col min="11834" max="11834" width="6" style="37" customWidth="1"/>
    <col min="11835" max="11835" width="37.83203125" style="37" customWidth="1"/>
    <col min="11836" max="11838" width="12" style="37" customWidth="1"/>
    <col min="11839" max="11840" width="14.5" style="37" customWidth="1"/>
    <col min="11841" max="11841" width="13.1640625" style="37" customWidth="1"/>
    <col min="11842" max="11842" width="14.5" style="37" customWidth="1"/>
    <col min="11843" max="11843" width="13.1640625" style="37" customWidth="1"/>
    <col min="11844" max="11844" width="14.5" style="37" customWidth="1"/>
    <col min="11845" max="11845" width="13.1640625" style="37" customWidth="1"/>
    <col min="11846" max="11846" width="14.5" style="37" customWidth="1"/>
    <col min="11847" max="11847" width="13.1640625" style="37" customWidth="1"/>
    <col min="11848" max="11848" width="14.5" style="37" customWidth="1"/>
    <col min="11849" max="11849" width="13.1640625" style="37" customWidth="1"/>
    <col min="11850" max="11850" width="16.5" style="37" customWidth="1"/>
    <col min="11851" max="11851" width="12" style="37" customWidth="1"/>
    <col min="11852" max="11852" width="20" style="37" customWidth="1"/>
    <col min="11853" max="11853" width="14" style="37" customWidth="1"/>
    <col min="11854" max="11854" width="16.5" style="37" customWidth="1"/>
    <col min="11855" max="11855" width="12" style="37" customWidth="1"/>
    <col min="11856" max="11856" width="20" style="37" customWidth="1"/>
    <col min="11857" max="11857" width="14" style="37" customWidth="1"/>
    <col min="11858" max="11858" width="12.5" style="37" customWidth="1"/>
    <col min="11859" max="11861" width="0" style="37" hidden="1" customWidth="1"/>
    <col min="11862" max="12089" width="9.33203125" style="37"/>
    <col min="12090" max="12090" width="6" style="37" customWidth="1"/>
    <col min="12091" max="12091" width="37.83203125" style="37" customWidth="1"/>
    <col min="12092" max="12094" width="12" style="37" customWidth="1"/>
    <col min="12095" max="12096" width="14.5" style="37" customWidth="1"/>
    <col min="12097" max="12097" width="13.1640625" style="37" customWidth="1"/>
    <col min="12098" max="12098" width="14.5" style="37" customWidth="1"/>
    <col min="12099" max="12099" width="13.1640625" style="37" customWidth="1"/>
    <col min="12100" max="12100" width="14.5" style="37" customWidth="1"/>
    <col min="12101" max="12101" width="13.1640625" style="37" customWidth="1"/>
    <col min="12102" max="12102" width="14.5" style="37" customWidth="1"/>
    <col min="12103" max="12103" width="13.1640625" style="37" customWidth="1"/>
    <col min="12104" max="12104" width="14.5" style="37" customWidth="1"/>
    <col min="12105" max="12105" width="13.1640625" style="37" customWidth="1"/>
    <col min="12106" max="12106" width="16.5" style="37" customWidth="1"/>
    <col min="12107" max="12107" width="12" style="37" customWidth="1"/>
    <col min="12108" max="12108" width="20" style="37" customWidth="1"/>
    <col min="12109" max="12109" width="14" style="37" customWidth="1"/>
    <col min="12110" max="12110" width="16.5" style="37" customWidth="1"/>
    <col min="12111" max="12111" width="12" style="37" customWidth="1"/>
    <col min="12112" max="12112" width="20" style="37" customWidth="1"/>
    <col min="12113" max="12113" width="14" style="37" customWidth="1"/>
    <col min="12114" max="12114" width="12.5" style="37" customWidth="1"/>
    <col min="12115" max="12117" width="0" style="37" hidden="1" customWidth="1"/>
    <col min="12118" max="12345" width="9.33203125" style="37"/>
    <col min="12346" max="12346" width="6" style="37" customWidth="1"/>
    <col min="12347" max="12347" width="37.83203125" style="37" customWidth="1"/>
    <col min="12348" max="12350" width="12" style="37" customWidth="1"/>
    <col min="12351" max="12352" width="14.5" style="37" customWidth="1"/>
    <col min="12353" max="12353" width="13.1640625" style="37" customWidth="1"/>
    <col min="12354" max="12354" width="14.5" style="37" customWidth="1"/>
    <col min="12355" max="12355" width="13.1640625" style="37" customWidth="1"/>
    <col min="12356" max="12356" width="14.5" style="37" customWidth="1"/>
    <col min="12357" max="12357" width="13.1640625" style="37" customWidth="1"/>
    <col min="12358" max="12358" width="14.5" style="37" customWidth="1"/>
    <col min="12359" max="12359" width="13.1640625" style="37" customWidth="1"/>
    <col min="12360" max="12360" width="14.5" style="37" customWidth="1"/>
    <col min="12361" max="12361" width="13.1640625" style="37" customWidth="1"/>
    <col min="12362" max="12362" width="16.5" style="37" customWidth="1"/>
    <col min="12363" max="12363" width="12" style="37" customWidth="1"/>
    <col min="12364" max="12364" width="20" style="37" customWidth="1"/>
    <col min="12365" max="12365" width="14" style="37" customWidth="1"/>
    <col min="12366" max="12366" width="16.5" style="37" customWidth="1"/>
    <col min="12367" max="12367" width="12" style="37" customWidth="1"/>
    <col min="12368" max="12368" width="20" style="37" customWidth="1"/>
    <col min="12369" max="12369" width="14" style="37" customWidth="1"/>
    <col min="12370" max="12370" width="12.5" style="37" customWidth="1"/>
    <col min="12371" max="12373" width="0" style="37" hidden="1" customWidth="1"/>
    <col min="12374" max="12601" width="9.33203125" style="37"/>
    <col min="12602" max="12602" width="6" style="37" customWidth="1"/>
    <col min="12603" max="12603" width="37.83203125" style="37" customWidth="1"/>
    <col min="12604" max="12606" width="12" style="37" customWidth="1"/>
    <col min="12607" max="12608" width="14.5" style="37" customWidth="1"/>
    <col min="12609" max="12609" width="13.1640625" style="37" customWidth="1"/>
    <col min="12610" max="12610" width="14.5" style="37" customWidth="1"/>
    <col min="12611" max="12611" width="13.1640625" style="37" customWidth="1"/>
    <col min="12612" max="12612" width="14.5" style="37" customWidth="1"/>
    <col min="12613" max="12613" width="13.1640625" style="37" customWidth="1"/>
    <col min="12614" max="12614" width="14.5" style="37" customWidth="1"/>
    <col min="12615" max="12615" width="13.1640625" style="37" customWidth="1"/>
    <col min="12616" max="12616" width="14.5" style="37" customWidth="1"/>
    <col min="12617" max="12617" width="13.1640625" style="37" customWidth="1"/>
    <col min="12618" max="12618" width="16.5" style="37" customWidth="1"/>
    <col min="12619" max="12619" width="12" style="37" customWidth="1"/>
    <col min="12620" max="12620" width="20" style="37" customWidth="1"/>
    <col min="12621" max="12621" width="14" style="37" customWidth="1"/>
    <col min="12622" max="12622" width="16.5" style="37" customWidth="1"/>
    <col min="12623" max="12623" width="12" style="37" customWidth="1"/>
    <col min="12624" max="12624" width="20" style="37" customWidth="1"/>
    <col min="12625" max="12625" width="14" style="37" customWidth="1"/>
    <col min="12626" max="12626" width="12.5" style="37" customWidth="1"/>
    <col min="12627" max="12629" width="0" style="37" hidden="1" customWidth="1"/>
    <col min="12630" max="12857" width="9.33203125" style="37"/>
    <col min="12858" max="12858" width="6" style="37" customWidth="1"/>
    <col min="12859" max="12859" width="37.83203125" style="37" customWidth="1"/>
    <col min="12860" max="12862" width="12" style="37" customWidth="1"/>
    <col min="12863" max="12864" width="14.5" style="37" customWidth="1"/>
    <col min="12865" max="12865" width="13.1640625" style="37" customWidth="1"/>
    <col min="12866" max="12866" width="14.5" style="37" customWidth="1"/>
    <col min="12867" max="12867" width="13.1640625" style="37" customWidth="1"/>
    <col min="12868" max="12868" width="14.5" style="37" customWidth="1"/>
    <col min="12869" max="12869" width="13.1640625" style="37" customWidth="1"/>
    <col min="12870" max="12870" width="14.5" style="37" customWidth="1"/>
    <col min="12871" max="12871" width="13.1640625" style="37" customWidth="1"/>
    <col min="12872" max="12872" width="14.5" style="37" customWidth="1"/>
    <col min="12873" max="12873" width="13.1640625" style="37" customWidth="1"/>
    <col min="12874" max="12874" width="16.5" style="37" customWidth="1"/>
    <col min="12875" max="12875" width="12" style="37" customWidth="1"/>
    <col min="12876" max="12876" width="20" style="37" customWidth="1"/>
    <col min="12877" max="12877" width="14" style="37" customWidth="1"/>
    <col min="12878" max="12878" width="16.5" style="37" customWidth="1"/>
    <col min="12879" max="12879" width="12" style="37" customWidth="1"/>
    <col min="12880" max="12880" width="20" style="37" customWidth="1"/>
    <col min="12881" max="12881" width="14" style="37" customWidth="1"/>
    <col min="12882" max="12882" width="12.5" style="37" customWidth="1"/>
    <col min="12883" max="12885" width="0" style="37" hidden="1" customWidth="1"/>
    <col min="12886" max="13113" width="9.33203125" style="37"/>
    <col min="13114" max="13114" width="6" style="37" customWidth="1"/>
    <col min="13115" max="13115" width="37.83203125" style="37" customWidth="1"/>
    <col min="13116" max="13118" width="12" style="37" customWidth="1"/>
    <col min="13119" max="13120" width="14.5" style="37" customWidth="1"/>
    <col min="13121" max="13121" width="13.1640625" style="37" customWidth="1"/>
    <col min="13122" max="13122" width="14.5" style="37" customWidth="1"/>
    <col min="13123" max="13123" width="13.1640625" style="37" customWidth="1"/>
    <col min="13124" max="13124" width="14.5" style="37" customWidth="1"/>
    <col min="13125" max="13125" width="13.1640625" style="37" customWidth="1"/>
    <col min="13126" max="13126" width="14.5" style="37" customWidth="1"/>
    <col min="13127" max="13127" width="13.1640625" style="37" customWidth="1"/>
    <col min="13128" max="13128" width="14.5" style="37" customWidth="1"/>
    <col min="13129" max="13129" width="13.1640625" style="37" customWidth="1"/>
    <col min="13130" max="13130" width="16.5" style="37" customWidth="1"/>
    <col min="13131" max="13131" width="12" style="37" customWidth="1"/>
    <col min="13132" max="13132" width="20" style="37" customWidth="1"/>
    <col min="13133" max="13133" width="14" style="37" customWidth="1"/>
    <col min="13134" max="13134" width="16.5" style="37" customWidth="1"/>
    <col min="13135" max="13135" width="12" style="37" customWidth="1"/>
    <col min="13136" max="13136" width="20" style="37" customWidth="1"/>
    <col min="13137" max="13137" width="14" style="37" customWidth="1"/>
    <col min="13138" max="13138" width="12.5" style="37" customWidth="1"/>
    <col min="13139" max="13141" width="0" style="37" hidden="1" customWidth="1"/>
    <col min="13142" max="13369" width="9.33203125" style="37"/>
    <col min="13370" max="13370" width="6" style="37" customWidth="1"/>
    <col min="13371" max="13371" width="37.83203125" style="37" customWidth="1"/>
    <col min="13372" max="13374" width="12" style="37" customWidth="1"/>
    <col min="13375" max="13376" width="14.5" style="37" customWidth="1"/>
    <col min="13377" max="13377" width="13.1640625" style="37" customWidth="1"/>
    <col min="13378" max="13378" width="14.5" style="37" customWidth="1"/>
    <col min="13379" max="13379" width="13.1640625" style="37" customWidth="1"/>
    <col min="13380" max="13380" width="14.5" style="37" customWidth="1"/>
    <col min="13381" max="13381" width="13.1640625" style="37" customWidth="1"/>
    <col min="13382" max="13382" width="14.5" style="37" customWidth="1"/>
    <col min="13383" max="13383" width="13.1640625" style="37" customWidth="1"/>
    <col min="13384" max="13384" width="14.5" style="37" customWidth="1"/>
    <col min="13385" max="13385" width="13.1640625" style="37" customWidth="1"/>
    <col min="13386" max="13386" width="16.5" style="37" customWidth="1"/>
    <col min="13387" max="13387" width="12" style="37" customWidth="1"/>
    <col min="13388" max="13388" width="20" style="37" customWidth="1"/>
    <col min="13389" max="13389" width="14" style="37" customWidth="1"/>
    <col min="13390" max="13390" width="16.5" style="37" customWidth="1"/>
    <col min="13391" max="13391" width="12" style="37" customWidth="1"/>
    <col min="13392" max="13392" width="20" style="37" customWidth="1"/>
    <col min="13393" max="13393" width="14" style="37" customWidth="1"/>
    <col min="13394" max="13394" width="12.5" style="37" customWidth="1"/>
    <col min="13395" max="13397" width="0" style="37" hidden="1" customWidth="1"/>
    <col min="13398" max="13625" width="9.33203125" style="37"/>
    <col min="13626" max="13626" width="6" style="37" customWidth="1"/>
    <col min="13627" max="13627" width="37.83203125" style="37" customWidth="1"/>
    <col min="13628" max="13630" width="12" style="37" customWidth="1"/>
    <col min="13631" max="13632" width="14.5" style="37" customWidth="1"/>
    <col min="13633" max="13633" width="13.1640625" style="37" customWidth="1"/>
    <col min="13634" max="13634" width="14.5" style="37" customWidth="1"/>
    <col min="13635" max="13635" width="13.1640625" style="37" customWidth="1"/>
    <col min="13636" max="13636" width="14.5" style="37" customWidth="1"/>
    <col min="13637" max="13637" width="13.1640625" style="37" customWidth="1"/>
    <col min="13638" max="13638" width="14.5" style="37" customWidth="1"/>
    <col min="13639" max="13639" width="13.1640625" style="37" customWidth="1"/>
    <col min="13640" max="13640" width="14.5" style="37" customWidth="1"/>
    <col min="13641" max="13641" width="13.1640625" style="37" customWidth="1"/>
    <col min="13642" max="13642" width="16.5" style="37" customWidth="1"/>
    <col min="13643" max="13643" width="12" style="37" customWidth="1"/>
    <col min="13644" max="13644" width="20" style="37" customWidth="1"/>
    <col min="13645" max="13645" width="14" style="37" customWidth="1"/>
    <col min="13646" max="13646" width="16.5" style="37" customWidth="1"/>
    <col min="13647" max="13647" width="12" style="37" customWidth="1"/>
    <col min="13648" max="13648" width="20" style="37" customWidth="1"/>
    <col min="13649" max="13649" width="14" style="37" customWidth="1"/>
    <col min="13650" max="13650" width="12.5" style="37" customWidth="1"/>
    <col min="13651" max="13653" width="0" style="37" hidden="1" customWidth="1"/>
    <col min="13654" max="13881" width="9.33203125" style="37"/>
    <col min="13882" max="13882" width="6" style="37" customWidth="1"/>
    <col min="13883" max="13883" width="37.83203125" style="37" customWidth="1"/>
    <col min="13884" max="13886" width="12" style="37" customWidth="1"/>
    <col min="13887" max="13888" width="14.5" style="37" customWidth="1"/>
    <col min="13889" max="13889" width="13.1640625" style="37" customWidth="1"/>
    <col min="13890" max="13890" width="14.5" style="37" customWidth="1"/>
    <col min="13891" max="13891" width="13.1640625" style="37" customWidth="1"/>
    <col min="13892" max="13892" width="14.5" style="37" customWidth="1"/>
    <col min="13893" max="13893" width="13.1640625" style="37" customWidth="1"/>
    <col min="13894" max="13894" width="14.5" style="37" customWidth="1"/>
    <col min="13895" max="13895" width="13.1640625" style="37" customWidth="1"/>
    <col min="13896" max="13896" width="14.5" style="37" customWidth="1"/>
    <col min="13897" max="13897" width="13.1640625" style="37" customWidth="1"/>
    <col min="13898" max="13898" width="16.5" style="37" customWidth="1"/>
    <col min="13899" max="13899" width="12" style="37" customWidth="1"/>
    <col min="13900" max="13900" width="20" style="37" customWidth="1"/>
    <col min="13901" max="13901" width="14" style="37" customWidth="1"/>
    <col min="13902" max="13902" width="16.5" style="37" customWidth="1"/>
    <col min="13903" max="13903" width="12" style="37" customWidth="1"/>
    <col min="13904" max="13904" width="20" style="37" customWidth="1"/>
    <col min="13905" max="13905" width="14" style="37" customWidth="1"/>
    <col min="13906" max="13906" width="12.5" style="37" customWidth="1"/>
    <col min="13907" max="13909" width="0" style="37" hidden="1" customWidth="1"/>
    <col min="13910" max="14137" width="9.33203125" style="37"/>
    <col min="14138" max="14138" width="6" style="37" customWidth="1"/>
    <col min="14139" max="14139" width="37.83203125" style="37" customWidth="1"/>
    <col min="14140" max="14142" width="12" style="37" customWidth="1"/>
    <col min="14143" max="14144" width="14.5" style="37" customWidth="1"/>
    <col min="14145" max="14145" width="13.1640625" style="37" customWidth="1"/>
    <col min="14146" max="14146" width="14.5" style="37" customWidth="1"/>
    <col min="14147" max="14147" width="13.1640625" style="37" customWidth="1"/>
    <col min="14148" max="14148" width="14.5" style="37" customWidth="1"/>
    <col min="14149" max="14149" width="13.1640625" style="37" customWidth="1"/>
    <col min="14150" max="14150" width="14.5" style="37" customWidth="1"/>
    <col min="14151" max="14151" width="13.1640625" style="37" customWidth="1"/>
    <col min="14152" max="14152" width="14.5" style="37" customWidth="1"/>
    <col min="14153" max="14153" width="13.1640625" style="37" customWidth="1"/>
    <col min="14154" max="14154" width="16.5" style="37" customWidth="1"/>
    <col min="14155" max="14155" width="12" style="37" customWidth="1"/>
    <col min="14156" max="14156" width="20" style="37" customWidth="1"/>
    <col min="14157" max="14157" width="14" style="37" customWidth="1"/>
    <col min="14158" max="14158" width="16.5" style="37" customWidth="1"/>
    <col min="14159" max="14159" width="12" style="37" customWidth="1"/>
    <col min="14160" max="14160" width="20" style="37" customWidth="1"/>
    <col min="14161" max="14161" width="14" style="37" customWidth="1"/>
    <col min="14162" max="14162" width="12.5" style="37" customWidth="1"/>
    <col min="14163" max="14165" width="0" style="37" hidden="1" customWidth="1"/>
    <col min="14166" max="14393" width="9.33203125" style="37"/>
    <col min="14394" max="14394" width="6" style="37" customWidth="1"/>
    <col min="14395" max="14395" width="37.83203125" style="37" customWidth="1"/>
    <col min="14396" max="14398" width="12" style="37" customWidth="1"/>
    <col min="14399" max="14400" width="14.5" style="37" customWidth="1"/>
    <col min="14401" max="14401" width="13.1640625" style="37" customWidth="1"/>
    <col min="14402" max="14402" width="14.5" style="37" customWidth="1"/>
    <col min="14403" max="14403" width="13.1640625" style="37" customWidth="1"/>
    <col min="14404" max="14404" width="14.5" style="37" customWidth="1"/>
    <col min="14405" max="14405" width="13.1640625" style="37" customWidth="1"/>
    <col min="14406" max="14406" width="14.5" style="37" customWidth="1"/>
    <col min="14407" max="14407" width="13.1640625" style="37" customWidth="1"/>
    <col min="14408" max="14408" width="14.5" style="37" customWidth="1"/>
    <col min="14409" max="14409" width="13.1640625" style="37" customWidth="1"/>
    <col min="14410" max="14410" width="16.5" style="37" customWidth="1"/>
    <col min="14411" max="14411" width="12" style="37" customWidth="1"/>
    <col min="14412" max="14412" width="20" style="37" customWidth="1"/>
    <col min="14413" max="14413" width="14" style="37" customWidth="1"/>
    <col min="14414" max="14414" width="16.5" style="37" customWidth="1"/>
    <col min="14415" max="14415" width="12" style="37" customWidth="1"/>
    <col min="14416" max="14416" width="20" style="37" customWidth="1"/>
    <col min="14417" max="14417" width="14" style="37" customWidth="1"/>
    <col min="14418" max="14418" width="12.5" style="37" customWidth="1"/>
    <col min="14419" max="14421" width="0" style="37" hidden="1" customWidth="1"/>
    <col min="14422" max="14649" width="9.33203125" style="37"/>
    <col min="14650" max="14650" width="6" style="37" customWidth="1"/>
    <col min="14651" max="14651" width="37.83203125" style="37" customWidth="1"/>
    <col min="14652" max="14654" width="12" style="37" customWidth="1"/>
    <col min="14655" max="14656" width="14.5" style="37" customWidth="1"/>
    <col min="14657" max="14657" width="13.1640625" style="37" customWidth="1"/>
    <col min="14658" max="14658" width="14.5" style="37" customWidth="1"/>
    <col min="14659" max="14659" width="13.1640625" style="37" customWidth="1"/>
    <col min="14660" max="14660" width="14.5" style="37" customWidth="1"/>
    <col min="14661" max="14661" width="13.1640625" style="37" customWidth="1"/>
    <col min="14662" max="14662" width="14.5" style="37" customWidth="1"/>
    <col min="14663" max="14663" width="13.1640625" style="37" customWidth="1"/>
    <col min="14664" max="14664" width="14.5" style="37" customWidth="1"/>
    <col min="14665" max="14665" width="13.1640625" style="37" customWidth="1"/>
    <col min="14666" max="14666" width="16.5" style="37" customWidth="1"/>
    <col min="14667" max="14667" width="12" style="37" customWidth="1"/>
    <col min="14668" max="14668" width="20" style="37" customWidth="1"/>
    <col min="14669" max="14669" width="14" style="37" customWidth="1"/>
    <col min="14670" max="14670" width="16.5" style="37" customWidth="1"/>
    <col min="14671" max="14671" width="12" style="37" customWidth="1"/>
    <col min="14672" max="14672" width="20" style="37" customWidth="1"/>
    <col min="14673" max="14673" width="14" style="37" customWidth="1"/>
    <col min="14674" max="14674" width="12.5" style="37" customWidth="1"/>
    <col min="14675" max="14677" width="0" style="37" hidden="1" customWidth="1"/>
    <col min="14678" max="14905" width="9.33203125" style="37"/>
    <col min="14906" max="14906" width="6" style="37" customWidth="1"/>
    <col min="14907" max="14907" width="37.83203125" style="37" customWidth="1"/>
    <col min="14908" max="14910" width="12" style="37" customWidth="1"/>
    <col min="14911" max="14912" width="14.5" style="37" customWidth="1"/>
    <col min="14913" max="14913" width="13.1640625" style="37" customWidth="1"/>
    <col min="14914" max="14914" width="14.5" style="37" customWidth="1"/>
    <col min="14915" max="14915" width="13.1640625" style="37" customWidth="1"/>
    <col min="14916" max="14916" width="14.5" style="37" customWidth="1"/>
    <col min="14917" max="14917" width="13.1640625" style="37" customWidth="1"/>
    <col min="14918" max="14918" width="14.5" style="37" customWidth="1"/>
    <col min="14919" max="14919" width="13.1640625" style="37" customWidth="1"/>
    <col min="14920" max="14920" width="14.5" style="37" customWidth="1"/>
    <col min="14921" max="14921" width="13.1640625" style="37" customWidth="1"/>
    <col min="14922" max="14922" width="16.5" style="37" customWidth="1"/>
    <col min="14923" max="14923" width="12" style="37" customWidth="1"/>
    <col min="14924" max="14924" width="20" style="37" customWidth="1"/>
    <col min="14925" max="14925" width="14" style="37" customWidth="1"/>
    <col min="14926" max="14926" width="16.5" style="37" customWidth="1"/>
    <col min="14927" max="14927" width="12" style="37" customWidth="1"/>
    <col min="14928" max="14928" width="20" style="37" customWidth="1"/>
    <col min="14929" max="14929" width="14" style="37" customWidth="1"/>
    <col min="14930" max="14930" width="12.5" style="37" customWidth="1"/>
    <col min="14931" max="14933" width="0" style="37" hidden="1" customWidth="1"/>
    <col min="14934" max="15161" width="9.33203125" style="37"/>
    <col min="15162" max="15162" width="6" style="37" customWidth="1"/>
    <col min="15163" max="15163" width="37.83203125" style="37" customWidth="1"/>
    <col min="15164" max="15166" width="12" style="37" customWidth="1"/>
    <col min="15167" max="15168" width="14.5" style="37" customWidth="1"/>
    <col min="15169" max="15169" width="13.1640625" style="37" customWidth="1"/>
    <col min="15170" max="15170" width="14.5" style="37" customWidth="1"/>
    <col min="15171" max="15171" width="13.1640625" style="37" customWidth="1"/>
    <col min="15172" max="15172" width="14.5" style="37" customWidth="1"/>
    <col min="15173" max="15173" width="13.1640625" style="37" customWidth="1"/>
    <col min="15174" max="15174" width="14.5" style="37" customWidth="1"/>
    <col min="15175" max="15175" width="13.1640625" style="37" customWidth="1"/>
    <col min="15176" max="15176" width="14.5" style="37" customWidth="1"/>
    <col min="15177" max="15177" width="13.1640625" style="37" customWidth="1"/>
    <col min="15178" max="15178" width="16.5" style="37" customWidth="1"/>
    <col min="15179" max="15179" width="12" style="37" customWidth="1"/>
    <col min="15180" max="15180" width="20" style="37" customWidth="1"/>
    <col min="15181" max="15181" width="14" style="37" customWidth="1"/>
    <col min="15182" max="15182" width="16.5" style="37" customWidth="1"/>
    <col min="15183" max="15183" width="12" style="37" customWidth="1"/>
    <col min="15184" max="15184" width="20" style="37" customWidth="1"/>
    <col min="15185" max="15185" width="14" style="37" customWidth="1"/>
    <col min="15186" max="15186" width="12.5" style="37" customWidth="1"/>
    <col min="15187" max="15189" width="0" style="37" hidden="1" customWidth="1"/>
    <col min="15190" max="15417" width="9.33203125" style="37"/>
    <col min="15418" max="15418" width="6" style="37" customWidth="1"/>
    <col min="15419" max="15419" width="37.83203125" style="37" customWidth="1"/>
    <col min="15420" max="15422" width="12" style="37" customWidth="1"/>
    <col min="15423" max="15424" width="14.5" style="37" customWidth="1"/>
    <col min="15425" max="15425" width="13.1640625" style="37" customWidth="1"/>
    <col min="15426" max="15426" width="14.5" style="37" customWidth="1"/>
    <col min="15427" max="15427" width="13.1640625" style="37" customWidth="1"/>
    <col min="15428" max="15428" width="14.5" style="37" customWidth="1"/>
    <col min="15429" max="15429" width="13.1640625" style="37" customWidth="1"/>
    <col min="15430" max="15430" width="14.5" style="37" customWidth="1"/>
    <col min="15431" max="15431" width="13.1640625" style="37" customWidth="1"/>
    <col min="15432" max="15432" width="14.5" style="37" customWidth="1"/>
    <col min="15433" max="15433" width="13.1640625" style="37" customWidth="1"/>
    <col min="15434" max="15434" width="16.5" style="37" customWidth="1"/>
    <col min="15435" max="15435" width="12" style="37" customWidth="1"/>
    <col min="15436" max="15436" width="20" style="37" customWidth="1"/>
    <col min="15437" max="15437" width="14" style="37" customWidth="1"/>
    <col min="15438" max="15438" width="16.5" style="37" customWidth="1"/>
    <col min="15439" max="15439" width="12" style="37" customWidth="1"/>
    <col min="15440" max="15440" width="20" style="37" customWidth="1"/>
    <col min="15441" max="15441" width="14" style="37" customWidth="1"/>
    <col min="15442" max="15442" width="12.5" style="37" customWidth="1"/>
    <col min="15443" max="15445" width="0" style="37" hidden="1" customWidth="1"/>
    <col min="15446" max="15673" width="9.33203125" style="37"/>
    <col min="15674" max="15674" width="6" style="37" customWidth="1"/>
    <col min="15675" max="15675" width="37.83203125" style="37" customWidth="1"/>
    <col min="15676" max="15678" width="12" style="37" customWidth="1"/>
    <col min="15679" max="15680" width="14.5" style="37" customWidth="1"/>
    <col min="15681" max="15681" width="13.1640625" style="37" customWidth="1"/>
    <col min="15682" max="15682" width="14.5" style="37" customWidth="1"/>
    <col min="15683" max="15683" width="13.1640625" style="37" customWidth="1"/>
    <col min="15684" max="15684" width="14.5" style="37" customWidth="1"/>
    <col min="15685" max="15685" width="13.1640625" style="37" customWidth="1"/>
    <col min="15686" max="15686" width="14.5" style="37" customWidth="1"/>
    <col min="15687" max="15687" width="13.1640625" style="37" customWidth="1"/>
    <col min="15688" max="15688" width="14.5" style="37" customWidth="1"/>
    <col min="15689" max="15689" width="13.1640625" style="37" customWidth="1"/>
    <col min="15690" max="15690" width="16.5" style="37" customWidth="1"/>
    <col min="15691" max="15691" width="12" style="37" customWidth="1"/>
    <col min="15692" max="15692" width="20" style="37" customWidth="1"/>
    <col min="15693" max="15693" width="14" style="37" customWidth="1"/>
    <col min="15694" max="15694" width="16.5" style="37" customWidth="1"/>
    <col min="15695" max="15695" width="12" style="37" customWidth="1"/>
    <col min="15696" max="15696" width="20" style="37" customWidth="1"/>
    <col min="15697" max="15697" width="14" style="37" customWidth="1"/>
    <col min="15698" max="15698" width="12.5" style="37" customWidth="1"/>
    <col min="15699" max="15701" width="0" style="37" hidden="1" customWidth="1"/>
    <col min="15702" max="15929" width="9.33203125" style="37"/>
    <col min="15930" max="15930" width="6" style="37" customWidth="1"/>
    <col min="15931" max="15931" width="37.83203125" style="37" customWidth="1"/>
    <col min="15932" max="15934" width="12" style="37" customWidth="1"/>
    <col min="15935" max="15936" width="14.5" style="37" customWidth="1"/>
    <col min="15937" max="15937" width="13.1640625" style="37" customWidth="1"/>
    <col min="15938" max="15938" width="14.5" style="37" customWidth="1"/>
    <col min="15939" max="15939" width="13.1640625" style="37" customWidth="1"/>
    <col min="15940" max="15940" width="14.5" style="37" customWidth="1"/>
    <col min="15941" max="15941" width="13.1640625" style="37" customWidth="1"/>
    <col min="15942" max="15942" width="14.5" style="37" customWidth="1"/>
    <col min="15943" max="15943" width="13.1640625" style="37" customWidth="1"/>
    <col min="15944" max="15944" width="14.5" style="37" customWidth="1"/>
    <col min="15945" max="15945" width="13.1640625" style="37" customWidth="1"/>
    <col min="15946" max="15946" width="16.5" style="37" customWidth="1"/>
    <col min="15947" max="15947" width="12" style="37" customWidth="1"/>
    <col min="15948" max="15948" width="20" style="37" customWidth="1"/>
    <col min="15949" max="15949" width="14" style="37" customWidth="1"/>
    <col min="15950" max="15950" width="16.5" style="37" customWidth="1"/>
    <col min="15951" max="15951" width="12" style="37" customWidth="1"/>
    <col min="15952" max="15952" width="20" style="37" customWidth="1"/>
    <col min="15953" max="15953" width="14" style="37" customWidth="1"/>
    <col min="15954" max="15954" width="12.5" style="37" customWidth="1"/>
    <col min="15955" max="15957" width="0" style="37" hidden="1" customWidth="1"/>
    <col min="15958" max="16185" width="9.33203125" style="37"/>
    <col min="16186" max="16186" width="6" style="37" customWidth="1"/>
    <col min="16187" max="16187" width="37.83203125" style="37" customWidth="1"/>
    <col min="16188" max="16190" width="12" style="37" customWidth="1"/>
    <col min="16191" max="16192" width="14.5" style="37" customWidth="1"/>
    <col min="16193" max="16193" width="13.1640625" style="37" customWidth="1"/>
    <col min="16194" max="16194" width="14.5" style="37" customWidth="1"/>
    <col min="16195" max="16195" width="13.1640625" style="37" customWidth="1"/>
    <col min="16196" max="16196" width="14.5" style="37" customWidth="1"/>
    <col min="16197" max="16197" width="13.1640625" style="37" customWidth="1"/>
    <col min="16198" max="16198" width="14.5" style="37" customWidth="1"/>
    <col min="16199" max="16199" width="13.1640625" style="37" customWidth="1"/>
    <col min="16200" max="16200" width="14.5" style="37" customWidth="1"/>
    <col min="16201" max="16201" width="13.1640625" style="37" customWidth="1"/>
    <col min="16202" max="16202" width="16.5" style="37" customWidth="1"/>
    <col min="16203" max="16203" width="12" style="37" customWidth="1"/>
    <col min="16204" max="16204" width="20" style="37" customWidth="1"/>
    <col min="16205" max="16205" width="14" style="37" customWidth="1"/>
    <col min="16206" max="16206" width="16.5" style="37" customWidth="1"/>
    <col min="16207" max="16207" width="12" style="37" customWidth="1"/>
    <col min="16208" max="16208" width="20" style="37" customWidth="1"/>
    <col min="16209" max="16209" width="14" style="37" customWidth="1"/>
    <col min="16210" max="16210" width="12.5" style="37" customWidth="1"/>
    <col min="16211" max="16213" width="0" style="37" hidden="1" customWidth="1"/>
    <col min="16214" max="16384" width="9.33203125" style="37"/>
  </cols>
  <sheetData>
    <row r="1" spans="1:95" s="38" customFormat="1" ht="24.95" customHeight="1">
      <c r="A1" s="221" t="s">
        <v>140</v>
      </c>
      <c r="B1" s="221"/>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AT1" s="221"/>
      <c r="AU1" s="221"/>
      <c r="AV1" s="221"/>
      <c r="AW1" s="221"/>
      <c r="AX1" s="221"/>
      <c r="AY1" s="221"/>
      <c r="AZ1" s="221"/>
      <c r="BA1" s="221"/>
      <c r="BB1" s="221"/>
      <c r="BC1" s="221"/>
      <c r="BD1" s="221"/>
      <c r="BE1" s="221"/>
      <c r="BF1" s="221"/>
      <c r="BG1" s="221"/>
      <c r="BH1" s="221"/>
      <c r="BI1" s="221"/>
      <c r="BJ1" s="221"/>
      <c r="BK1" s="221"/>
      <c r="BL1" s="221"/>
      <c r="BM1" s="221"/>
      <c r="BN1" s="221"/>
      <c r="BO1" s="221"/>
      <c r="BP1" s="221"/>
      <c r="BQ1" s="221"/>
      <c r="BR1" s="221"/>
      <c r="BS1" s="221"/>
      <c r="BT1" s="221"/>
      <c r="BU1" s="221"/>
      <c r="BV1" s="221"/>
      <c r="BW1" s="221"/>
      <c r="BX1" s="221"/>
      <c r="BY1" s="221"/>
      <c r="BZ1" s="221"/>
      <c r="CA1" s="221"/>
      <c r="CB1" s="221"/>
      <c r="CC1" s="221"/>
      <c r="CD1" s="221"/>
      <c r="CE1" s="221"/>
      <c r="CF1" s="221"/>
      <c r="CG1" s="221"/>
      <c r="CH1" s="221"/>
      <c r="CI1" s="221"/>
      <c r="CJ1" s="221"/>
      <c r="CK1" s="221"/>
      <c r="CL1" s="221"/>
      <c r="CM1" s="221"/>
      <c r="CN1" s="221"/>
      <c r="CO1" s="221"/>
      <c r="CP1" s="221"/>
      <c r="CQ1" s="221"/>
    </row>
    <row r="2" spans="1:95" s="38" customFormat="1" ht="24.95" customHeight="1">
      <c r="A2" s="218" t="s">
        <v>78</v>
      </c>
      <c r="B2" s="218"/>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c r="AF2" s="218"/>
      <c r="AG2" s="218"/>
      <c r="AH2" s="218"/>
      <c r="AI2" s="218"/>
      <c r="AJ2" s="218"/>
      <c r="AK2" s="218"/>
      <c r="AL2" s="218"/>
      <c r="AM2" s="218"/>
      <c r="AN2" s="218"/>
      <c r="AO2" s="218"/>
      <c r="AP2" s="218"/>
      <c r="AQ2" s="218"/>
      <c r="AR2" s="218"/>
      <c r="AS2" s="218"/>
      <c r="AT2" s="218"/>
      <c r="AU2" s="218"/>
      <c r="AV2" s="218"/>
      <c r="AW2" s="218"/>
      <c r="AX2" s="218"/>
      <c r="AY2" s="218"/>
      <c r="AZ2" s="218"/>
      <c r="BA2" s="218"/>
      <c r="BB2" s="218"/>
      <c r="BC2" s="218"/>
      <c r="BD2" s="218"/>
      <c r="BE2" s="218"/>
      <c r="BF2" s="218"/>
      <c r="BG2" s="218"/>
      <c r="BH2" s="218"/>
      <c r="BI2" s="218"/>
      <c r="BJ2" s="218"/>
      <c r="BK2" s="218"/>
      <c r="BL2" s="218"/>
      <c r="BM2" s="218"/>
      <c r="BN2" s="218"/>
      <c r="BO2" s="218"/>
      <c r="BP2" s="218"/>
      <c r="BQ2" s="218"/>
      <c r="BR2" s="218"/>
      <c r="BS2" s="218"/>
      <c r="BT2" s="218"/>
      <c r="BU2" s="218"/>
      <c r="BV2" s="218"/>
      <c r="BW2" s="218"/>
      <c r="BX2" s="218"/>
      <c r="BY2" s="218"/>
      <c r="BZ2" s="218"/>
      <c r="CA2" s="218"/>
      <c r="CB2" s="218"/>
      <c r="CC2" s="218"/>
      <c r="CD2" s="218"/>
      <c r="CE2" s="218"/>
      <c r="CF2" s="218"/>
      <c r="CG2" s="218"/>
      <c r="CH2" s="218"/>
      <c r="CI2" s="218"/>
      <c r="CJ2" s="218"/>
      <c r="CK2" s="218"/>
      <c r="CL2" s="218"/>
      <c r="CM2" s="218"/>
      <c r="CN2" s="218"/>
      <c r="CO2" s="218"/>
      <c r="CP2" s="218"/>
      <c r="CQ2" s="218"/>
    </row>
    <row r="3" spans="1:95" ht="24.95" customHeight="1">
      <c r="A3" s="222" t="s">
        <v>205</v>
      </c>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row>
    <row r="4" spans="1:95" ht="24.95" customHeight="1">
      <c r="A4" s="219" t="str">
        <f>'Bieu 01 TH'!A4:AN4</f>
        <v>(Biểu mẫu kèm theo Công văn số              /SKHĐT-TH ngày           tháng       năm 2019 của Sở Kế hoạch và Đầu tư)</v>
      </c>
      <c r="B4" s="219"/>
      <c r="C4" s="219"/>
      <c r="D4" s="219"/>
      <c r="E4" s="219"/>
      <c r="F4" s="219"/>
      <c r="G4" s="219"/>
      <c r="H4" s="219"/>
      <c r="I4" s="219"/>
      <c r="J4" s="219"/>
      <c r="K4" s="219"/>
      <c r="L4" s="219"/>
      <c r="M4" s="219"/>
      <c r="N4" s="219"/>
      <c r="O4" s="219"/>
      <c r="P4" s="219"/>
      <c r="Q4" s="219"/>
      <c r="R4" s="219"/>
      <c r="S4" s="219"/>
      <c r="T4" s="219"/>
      <c r="U4" s="219"/>
      <c r="V4" s="219"/>
      <c r="W4" s="219"/>
      <c r="X4" s="219"/>
      <c r="Y4" s="219"/>
      <c r="Z4" s="219"/>
      <c r="AA4" s="219"/>
      <c r="AB4" s="219"/>
      <c r="AC4" s="219"/>
      <c r="AD4" s="219"/>
      <c r="AE4" s="219"/>
      <c r="AF4" s="219"/>
      <c r="AG4" s="219"/>
      <c r="AH4" s="219"/>
      <c r="AI4" s="219"/>
      <c r="AJ4" s="219"/>
      <c r="AK4" s="219"/>
      <c r="AL4" s="219"/>
      <c r="AM4" s="219"/>
      <c r="AN4" s="219"/>
      <c r="AO4" s="219"/>
      <c r="AP4" s="219"/>
      <c r="AQ4" s="219"/>
      <c r="AR4" s="219"/>
      <c r="AS4" s="219"/>
      <c r="AT4" s="219"/>
      <c r="AU4" s="219"/>
      <c r="AV4" s="219"/>
      <c r="AW4" s="219"/>
      <c r="AX4" s="219"/>
      <c r="AY4" s="219"/>
      <c r="AZ4" s="219"/>
      <c r="BA4" s="219"/>
      <c r="BB4" s="219"/>
      <c r="BC4" s="219"/>
      <c r="BD4" s="219"/>
      <c r="BE4" s="219"/>
      <c r="BF4" s="219"/>
      <c r="BG4" s="219"/>
      <c r="BH4" s="219"/>
      <c r="BI4" s="219"/>
      <c r="BJ4" s="219"/>
      <c r="BK4" s="219"/>
      <c r="BL4" s="219"/>
      <c r="BM4" s="219"/>
      <c r="BN4" s="219"/>
      <c r="BO4" s="219"/>
      <c r="BP4" s="219"/>
      <c r="BQ4" s="219"/>
      <c r="BR4" s="219"/>
      <c r="BS4" s="219"/>
      <c r="BT4" s="219"/>
      <c r="BU4" s="219"/>
      <c r="BV4" s="219"/>
      <c r="BW4" s="219"/>
      <c r="BX4" s="219"/>
      <c r="BY4" s="219"/>
      <c r="BZ4" s="219"/>
      <c r="CA4" s="219"/>
      <c r="CB4" s="219"/>
      <c r="CC4" s="219"/>
      <c r="CD4" s="219"/>
      <c r="CE4" s="219"/>
      <c r="CF4" s="219"/>
      <c r="CG4" s="219"/>
      <c r="CH4" s="219"/>
      <c r="CI4" s="219"/>
      <c r="CJ4" s="219"/>
      <c r="CK4" s="219"/>
      <c r="CL4" s="219"/>
      <c r="CM4" s="219"/>
      <c r="CN4" s="219"/>
      <c r="CO4" s="219"/>
      <c r="CP4" s="219"/>
      <c r="CQ4" s="219"/>
    </row>
    <row r="5" spans="1:95" s="39" customFormat="1" ht="24.95" customHeight="1">
      <c r="A5" s="223" t="s">
        <v>0</v>
      </c>
      <c r="B5" s="223"/>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c r="AF5" s="223"/>
      <c r="AG5" s="223"/>
      <c r="AH5" s="223"/>
      <c r="AI5" s="223"/>
      <c r="AJ5" s="223"/>
      <c r="AK5" s="223"/>
      <c r="AL5" s="223"/>
      <c r="AM5" s="223"/>
      <c r="AN5" s="223"/>
      <c r="AO5" s="223"/>
      <c r="AP5" s="223"/>
      <c r="AQ5" s="223"/>
      <c r="AR5" s="223"/>
      <c r="AS5" s="223"/>
      <c r="AT5" s="223"/>
      <c r="AU5" s="223"/>
      <c r="AV5" s="223"/>
      <c r="AW5" s="223"/>
      <c r="AX5" s="223"/>
      <c r="AY5" s="223"/>
      <c r="AZ5" s="223"/>
      <c r="BA5" s="223"/>
      <c r="BB5" s="223"/>
      <c r="BC5" s="223"/>
      <c r="BD5" s="223"/>
      <c r="BE5" s="223"/>
      <c r="BF5" s="223"/>
      <c r="BG5" s="223"/>
      <c r="BH5" s="223"/>
      <c r="BI5" s="223"/>
      <c r="BJ5" s="223"/>
      <c r="BK5" s="223"/>
      <c r="BL5" s="223"/>
      <c r="BM5" s="223"/>
      <c r="BN5" s="223"/>
      <c r="BO5" s="223"/>
      <c r="BP5" s="223"/>
      <c r="BQ5" s="223"/>
      <c r="BR5" s="223"/>
      <c r="BS5" s="223"/>
      <c r="BT5" s="223"/>
      <c r="BU5" s="223"/>
      <c r="BV5" s="223"/>
      <c r="BW5" s="223"/>
      <c r="BX5" s="223"/>
      <c r="BY5" s="223"/>
      <c r="BZ5" s="223"/>
      <c r="CA5" s="223"/>
      <c r="CB5" s="223"/>
      <c r="CC5" s="223"/>
      <c r="CD5" s="223"/>
      <c r="CE5" s="223"/>
      <c r="CF5" s="223"/>
      <c r="CG5" s="223"/>
      <c r="CH5" s="223"/>
      <c r="CI5" s="223"/>
      <c r="CJ5" s="223"/>
      <c r="CK5" s="223"/>
      <c r="CL5" s="223"/>
      <c r="CM5" s="223"/>
      <c r="CN5" s="223"/>
      <c r="CO5" s="223"/>
      <c r="CP5" s="223"/>
      <c r="CQ5" s="223"/>
    </row>
    <row r="6" spans="1:95" s="40" customFormat="1" ht="27" customHeight="1">
      <c r="A6" s="216" t="s">
        <v>141</v>
      </c>
      <c r="B6" s="216" t="s">
        <v>22</v>
      </c>
      <c r="C6" s="216" t="s">
        <v>23</v>
      </c>
      <c r="D6" s="216" t="s">
        <v>112</v>
      </c>
      <c r="E6" s="216" t="s">
        <v>113</v>
      </c>
      <c r="F6" s="216" t="s">
        <v>114</v>
      </c>
      <c r="G6" s="217" t="s">
        <v>192</v>
      </c>
      <c r="H6" s="217"/>
      <c r="I6" s="217"/>
      <c r="J6" s="217"/>
      <c r="K6" s="217"/>
      <c r="L6" s="216" t="s">
        <v>193</v>
      </c>
      <c r="M6" s="216"/>
      <c r="N6" s="216" t="s">
        <v>194</v>
      </c>
      <c r="O6" s="216"/>
      <c r="P6" s="216"/>
      <c r="Q6" s="216"/>
      <c r="R6" s="216"/>
      <c r="S6" s="216"/>
      <c r="T6" s="216"/>
      <c r="U6" s="216" t="s">
        <v>29</v>
      </c>
      <c r="V6" s="216"/>
      <c r="W6" s="216"/>
      <c r="X6" s="216"/>
      <c r="Y6" s="216"/>
      <c r="Z6" s="216"/>
      <c r="AA6" s="216"/>
      <c r="AB6" s="216"/>
      <c r="AC6" s="216"/>
      <c r="AD6" s="216"/>
      <c r="AE6" s="216"/>
      <c r="AF6" s="216"/>
      <c r="AG6" s="216"/>
      <c r="AH6" s="216"/>
      <c r="AI6" s="216"/>
      <c r="AJ6" s="216"/>
      <c r="AK6" s="216"/>
      <c r="AL6" s="216"/>
      <c r="AM6" s="216"/>
      <c r="AN6" s="216"/>
      <c r="AO6" s="216"/>
      <c r="AP6" s="216"/>
      <c r="AQ6" s="216"/>
      <c r="AR6" s="216"/>
      <c r="AS6" s="216"/>
      <c r="AT6" s="216"/>
      <c r="AU6" s="216"/>
      <c r="AV6" s="216"/>
      <c r="AW6" s="216"/>
      <c r="AX6" s="216"/>
      <c r="AY6" s="216"/>
      <c r="AZ6" s="216"/>
      <c r="BA6" s="216"/>
      <c r="BB6" s="216"/>
      <c r="BC6" s="216"/>
      <c r="BD6" s="216"/>
      <c r="BE6" s="216"/>
      <c r="BF6" s="216"/>
      <c r="BG6" s="216"/>
      <c r="BH6" s="216"/>
      <c r="BI6" s="216"/>
      <c r="BJ6" s="216"/>
      <c r="BK6" s="216"/>
      <c r="BL6" s="216"/>
      <c r="BM6" s="216"/>
      <c r="BN6" s="216"/>
      <c r="BO6" s="216"/>
      <c r="BP6" s="216"/>
      <c r="BQ6" s="216"/>
      <c r="BR6" s="216"/>
      <c r="BS6" s="216"/>
      <c r="BT6" s="216"/>
      <c r="BU6" s="216"/>
      <c r="BV6" s="216"/>
      <c r="BW6" s="216"/>
      <c r="BX6" s="216"/>
      <c r="BY6" s="216"/>
      <c r="BZ6" s="216"/>
      <c r="CA6" s="216"/>
      <c r="CB6" s="216"/>
      <c r="CC6" s="216"/>
      <c r="CD6" s="216"/>
      <c r="CE6" s="216"/>
      <c r="CF6" s="216"/>
      <c r="CG6" s="216"/>
      <c r="CH6" s="216"/>
      <c r="CI6" s="216"/>
      <c r="CJ6" s="216" t="s">
        <v>125</v>
      </c>
      <c r="CK6" s="216"/>
      <c r="CL6" s="216"/>
      <c r="CM6" s="216"/>
      <c r="CN6" s="216"/>
      <c r="CO6" s="216"/>
      <c r="CP6" s="216"/>
      <c r="CQ6" s="216"/>
    </row>
    <row r="7" spans="1:95" s="40" customFormat="1" ht="27" customHeight="1">
      <c r="A7" s="216"/>
      <c r="B7" s="216"/>
      <c r="C7" s="216"/>
      <c r="D7" s="216"/>
      <c r="E7" s="216"/>
      <c r="F7" s="216"/>
      <c r="G7" s="217" t="s">
        <v>25</v>
      </c>
      <c r="H7" s="217" t="s">
        <v>26</v>
      </c>
      <c r="I7" s="217"/>
      <c r="J7" s="217"/>
      <c r="K7" s="217"/>
      <c r="L7" s="216"/>
      <c r="M7" s="216"/>
      <c r="N7" s="217" t="s">
        <v>27</v>
      </c>
      <c r="O7" s="216" t="s">
        <v>29</v>
      </c>
      <c r="P7" s="216"/>
      <c r="Q7" s="216"/>
      <c r="R7" s="216"/>
      <c r="S7" s="216"/>
      <c r="T7" s="216"/>
      <c r="U7" s="216" t="s">
        <v>208</v>
      </c>
      <c r="V7" s="216"/>
      <c r="W7" s="216"/>
      <c r="X7" s="216"/>
      <c r="Y7" s="216"/>
      <c r="Z7" s="216"/>
      <c r="AA7" s="216"/>
      <c r="AB7" s="216"/>
      <c r="AC7" s="216"/>
      <c r="AD7" s="216"/>
      <c r="AE7" s="216"/>
      <c r="AF7" s="216"/>
      <c r="AG7" s="216"/>
      <c r="AH7" s="216" t="s">
        <v>210</v>
      </c>
      <c r="AI7" s="216"/>
      <c r="AJ7" s="216"/>
      <c r="AK7" s="216"/>
      <c r="AL7" s="216"/>
      <c r="AM7" s="216"/>
      <c r="AN7" s="216"/>
      <c r="AO7" s="216"/>
      <c r="AP7" s="216"/>
      <c r="AQ7" s="216"/>
      <c r="AR7" s="216"/>
      <c r="AS7" s="216"/>
      <c r="AT7" s="216"/>
      <c r="AU7" s="216"/>
      <c r="AV7" s="216"/>
      <c r="AW7" s="216"/>
      <c r="AX7" s="216"/>
      <c r="AY7" s="216"/>
      <c r="AZ7" s="216" t="s">
        <v>211</v>
      </c>
      <c r="BA7" s="216"/>
      <c r="BB7" s="216"/>
      <c r="BC7" s="216"/>
      <c r="BD7" s="216"/>
      <c r="BE7" s="216"/>
      <c r="BF7" s="216"/>
      <c r="BG7" s="216"/>
      <c r="BH7" s="216"/>
      <c r="BI7" s="216"/>
      <c r="BJ7" s="216"/>
      <c r="BK7" s="216"/>
      <c r="BL7" s="216"/>
      <c r="BM7" s="216"/>
      <c r="BN7" s="216"/>
      <c r="BO7" s="216"/>
      <c r="BP7" s="216"/>
      <c r="BQ7" s="216"/>
      <c r="BR7" s="216" t="s">
        <v>218</v>
      </c>
      <c r="BS7" s="216"/>
      <c r="BT7" s="216"/>
      <c r="BU7" s="216"/>
      <c r="BV7" s="216"/>
      <c r="BW7" s="216"/>
      <c r="BX7" s="216"/>
      <c r="BY7" s="216"/>
      <c r="BZ7" s="216"/>
      <c r="CA7" s="216"/>
      <c r="CB7" s="216"/>
      <c r="CC7" s="216"/>
      <c r="CD7" s="216"/>
      <c r="CE7" s="216"/>
      <c r="CF7" s="216"/>
      <c r="CG7" s="216"/>
      <c r="CH7" s="216"/>
      <c r="CI7" s="216"/>
      <c r="CJ7" s="217" t="s">
        <v>27</v>
      </c>
      <c r="CK7" s="217" t="s">
        <v>5</v>
      </c>
      <c r="CL7" s="217"/>
      <c r="CM7" s="217"/>
      <c r="CN7" s="217"/>
      <c r="CO7" s="217"/>
      <c r="CP7" s="217"/>
      <c r="CQ7" s="216"/>
    </row>
    <row r="8" spans="1:95" s="40" customFormat="1" ht="27" customHeight="1">
      <c r="A8" s="216"/>
      <c r="B8" s="216"/>
      <c r="C8" s="216"/>
      <c r="D8" s="216"/>
      <c r="E8" s="216"/>
      <c r="F8" s="216"/>
      <c r="G8" s="217"/>
      <c r="H8" s="217" t="s">
        <v>27</v>
      </c>
      <c r="I8" s="217" t="s">
        <v>10</v>
      </c>
      <c r="J8" s="217"/>
      <c r="K8" s="217"/>
      <c r="L8" s="217" t="s">
        <v>27</v>
      </c>
      <c r="M8" s="217" t="s">
        <v>198</v>
      </c>
      <c r="N8" s="217"/>
      <c r="O8" s="217" t="s">
        <v>228</v>
      </c>
      <c r="P8" s="217"/>
      <c r="Q8" s="217"/>
      <c r="R8" s="217"/>
      <c r="S8" s="217"/>
      <c r="T8" s="217" t="s">
        <v>229</v>
      </c>
      <c r="U8" s="216" t="s">
        <v>230</v>
      </c>
      <c r="V8" s="216"/>
      <c r="W8" s="216"/>
      <c r="X8" s="216"/>
      <c r="Y8" s="216"/>
      <c r="Z8" s="216"/>
      <c r="AA8" s="216"/>
      <c r="AB8" s="216" t="s">
        <v>209</v>
      </c>
      <c r="AC8" s="216"/>
      <c r="AD8" s="216"/>
      <c r="AE8" s="216"/>
      <c r="AF8" s="216"/>
      <c r="AG8" s="216"/>
      <c r="AH8" s="216" t="s">
        <v>230</v>
      </c>
      <c r="AI8" s="216"/>
      <c r="AJ8" s="216"/>
      <c r="AK8" s="216"/>
      <c r="AL8" s="216"/>
      <c r="AM8" s="216"/>
      <c r="AN8" s="216"/>
      <c r="AO8" s="216" t="s">
        <v>214</v>
      </c>
      <c r="AP8" s="216"/>
      <c r="AQ8" s="216"/>
      <c r="AR8" s="216"/>
      <c r="AS8" s="216"/>
      <c r="AT8" s="216"/>
      <c r="AU8" s="216"/>
      <c r="AV8" s="216"/>
      <c r="AW8" s="216"/>
      <c r="AX8" s="216"/>
      <c r="AY8" s="216"/>
      <c r="AZ8" s="216" t="s">
        <v>230</v>
      </c>
      <c r="BA8" s="216"/>
      <c r="BB8" s="216"/>
      <c r="BC8" s="216"/>
      <c r="BD8" s="216"/>
      <c r="BE8" s="216"/>
      <c r="BF8" s="216"/>
      <c r="BG8" s="216" t="s">
        <v>216</v>
      </c>
      <c r="BH8" s="216"/>
      <c r="BI8" s="216"/>
      <c r="BJ8" s="216"/>
      <c r="BK8" s="216"/>
      <c r="BL8" s="216"/>
      <c r="BM8" s="216"/>
      <c r="BN8" s="216"/>
      <c r="BO8" s="216"/>
      <c r="BP8" s="216"/>
      <c r="BQ8" s="216"/>
      <c r="BR8" s="216" t="s">
        <v>230</v>
      </c>
      <c r="BS8" s="216"/>
      <c r="BT8" s="216"/>
      <c r="BU8" s="216"/>
      <c r="BV8" s="216"/>
      <c r="BW8" s="216"/>
      <c r="BX8" s="216"/>
      <c r="BY8" s="216" t="s">
        <v>219</v>
      </c>
      <c r="BZ8" s="216"/>
      <c r="CA8" s="216"/>
      <c r="CB8" s="216"/>
      <c r="CC8" s="216"/>
      <c r="CD8" s="216"/>
      <c r="CE8" s="216"/>
      <c r="CF8" s="216"/>
      <c r="CG8" s="216"/>
      <c r="CH8" s="216"/>
      <c r="CI8" s="216"/>
      <c r="CJ8" s="217"/>
      <c r="CK8" s="220" t="s">
        <v>236</v>
      </c>
      <c r="CL8" s="220"/>
      <c r="CM8" s="220"/>
      <c r="CN8" s="220"/>
      <c r="CO8" s="220"/>
      <c r="CP8" s="217" t="s">
        <v>232</v>
      </c>
      <c r="CQ8" s="216"/>
    </row>
    <row r="9" spans="1:95" s="40" customFormat="1" ht="27" customHeight="1">
      <c r="A9" s="216"/>
      <c r="B9" s="216"/>
      <c r="C9" s="216"/>
      <c r="D9" s="216"/>
      <c r="E9" s="216"/>
      <c r="F9" s="216"/>
      <c r="G9" s="217"/>
      <c r="H9" s="217"/>
      <c r="I9" s="217" t="s">
        <v>195</v>
      </c>
      <c r="J9" s="217" t="s">
        <v>196</v>
      </c>
      <c r="K9" s="217" t="s">
        <v>197</v>
      </c>
      <c r="L9" s="217"/>
      <c r="M9" s="217"/>
      <c r="N9" s="217"/>
      <c r="O9" s="220" t="s">
        <v>195</v>
      </c>
      <c r="P9" s="220"/>
      <c r="Q9" s="220"/>
      <c r="R9" s="217" t="s">
        <v>196</v>
      </c>
      <c r="S9" s="217" t="s">
        <v>197</v>
      </c>
      <c r="T9" s="217"/>
      <c r="U9" s="225" t="s">
        <v>27</v>
      </c>
      <c r="V9" s="228" t="s">
        <v>29</v>
      </c>
      <c r="W9" s="229"/>
      <c r="X9" s="229"/>
      <c r="Y9" s="229"/>
      <c r="Z9" s="229"/>
      <c r="AA9" s="230"/>
      <c r="AB9" s="225" t="s">
        <v>28</v>
      </c>
      <c r="AC9" s="228" t="s">
        <v>29</v>
      </c>
      <c r="AD9" s="229"/>
      <c r="AE9" s="229"/>
      <c r="AF9" s="229"/>
      <c r="AG9" s="230"/>
      <c r="AH9" s="217" t="s">
        <v>27</v>
      </c>
      <c r="AI9" s="216" t="s">
        <v>29</v>
      </c>
      <c r="AJ9" s="216"/>
      <c r="AK9" s="216"/>
      <c r="AL9" s="216"/>
      <c r="AM9" s="216"/>
      <c r="AN9" s="216"/>
      <c r="AO9" s="217" t="s">
        <v>233</v>
      </c>
      <c r="AP9" s="217"/>
      <c r="AQ9" s="217"/>
      <c r="AR9" s="217"/>
      <c r="AS9" s="217"/>
      <c r="AT9" s="217"/>
      <c r="AU9" s="216" t="s">
        <v>212</v>
      </c>
      <c r="AV9" s="216"/>
      <c r="AW9" s="216"/>
      <c r="AX9" s="216"/>
      <c r="AY9" s="216"/>
      <c r="AZ9" s="217" t="s">
        <v>27</v>
      </c>
      <c r="BA9" s="216" t="s">
        <v>29</v>
      </c>
      <c r="BB9" s="216"/>
      <c r="BC9" s="216"/>
      <c r="BD9" s="216"/>
      <c r="BE9" s="216"/>
      <c r="BF9" s="216"/>
      <c r="BG9" s="217" t="s">
        <v>234</v>
      </c>
      <c r="BH9" s="217"/>
      <c r="BI9" s="217"/>
      <c r="BJ9" s="217"/>
      <c r="BK9" s="217"/>
      <c r="BL9" s="217"/>
      <c r="BM9" s="216" t="s">
        <v>213</v>
      </c>
      <c r="BN9" s="216"/>
      <c r="BO9" s="216"/>
      <c r="BP9" s="216"/>
      <c r="BQ9" s="216"/>
      <c r="BR9" s="217" t="s">
        <v>27</v>
      </c>
      <c r="BS9" s="216" t="s">
        <v>29</v>
      </c>
      <c r="BT9" s="216"/>
      <c r="BU9" s="216"/>
      <c r="BV9" s="216"/>
      <c r="BW9" s="216"/>
      <c r="BX9" s="216"/>
      <c r="BY9" s="217" t="s">
        <v>235</v>
      </c>
      <c r="BZ9" s="217"/>
      <c r="CA9" s="217"/>
      <c r="CB9" s="217"/>
      <c r="CC9" s="217"/>
      <c r="CD9" s="217"/>
      <c r="CE9" s="216" t="s">
        <v>221</v>
      </c>
      <c r="CF9" s="216"/>
      <c r="CG9" s="216"/>
      <c r="CH9" s="216"/>
      <c r="CI9" s="216"/>
      <c r="CJ9" s="217"/>
      <c r="CK9" s="220" t="s">
        <v>195</v>
      </c>
      <c r="CL9" s="220"/>
      <c r="CM9" s="220"/>
      <c r="CN9" s="217" t="s">
        <v>196</v>
      </c>
      <c r="CO9" s="217" t="s">
        <v>197</v>
      </c>
      <c r="CP9" s="217"/>
      <c r="CQ9" s="216"/>
    </row>
    <row r="10" spans="1:95" s="40" customFormat="1" ht="33.75" customHeight="1">
      <c r="A10" s="216"/>
      <c r="B10" s="216"/>
      <c r="C10" s="216"/>
      <c r="D10" s="216"/>
      <c r="E10" s="216"/>
      <c r="F10" s="216"/>
      <c r="G10" s="217"/>
      <c r="H10" s="217"/>
      <c r="I10" s="217"/>
      <c r="J10" s="217"/>
      <c r="K10" s="217"/>
      <c r="L10" s="217"/>
      <c r="M10" s="217"/>
      <c r="N10" s="217"/>
      <c r="O10" s="217" t="s">
        <v>28</v>
      </c>
      <c r="P10" s="224" t="s">
        <v>237</v>
      </c>
      <c r="Q10" s="220" t="s">
        <v>45</v>
      </c>
      <c r="R10" s="217"/>
      <c r="S10" s="217"/>
      <c r="T10" s="217"/>
      <c r="U10" s="226"/>
      <c r="V10" s="217" t="s">
        <v>228</v>
      </c>
      <c r="W10" s="217"/>
      <c r="X10" s="217"/>
      <c r="Y10" s="217"/>
      <c r="Z10" s="217"/>
      <c r="AA10" s="217" t="s">
        <v>229</v>
      </c>
      <c r="AB10" s="226"/>
      <c r="AC10" s="217" t="s">
        <v>228</v>
      </c>
      <c r="AD10" s="217"/>
      <c r="AE10" s="217"/>
      <c r="AF10" s="217"/>
      <c r="AG10" s="217" t="s">
        <v>232</v>
      </c>
      <c r="AH10" s="217"/>
      <c r="AI10" s="217" t="s">
        <v>228</v>
      </c>
      <c r="AJ10" s="217"/>
      <c r="AK10" s="217"/>
      <c r="AL10" s="217"/>
      <c r="AM10" s="217"/>
      <c r="AN10" s="217" t="s">
        <v>229</v>
      </c>
      <c r="AO10" s="217" t="s">
        <v>28</v>
      </c>
      <c r="AP10" s="217" t="s">
        <v>228</v>
      </c>
      <c r="AQ10" s="217"/>
      <c r="AR10" s="217"/>
      <c r="AS10" s="217"/>
      <c r="AT10" s="217" t="s">
        <v>232</v>
      </c>
      <c r="AU10" s="217" t="s">
        <v>28</v>
      </c>
      <c r="AV10" s="217" t="s">
        <v>228</v>
      </c>
      <c r="AW10" s="217"/>
      <c r="AX10" s="217"/>
      <c r="AY10" s="217"/>
      <c r="AZ10" s="217"/>
      <c r="BA10" s="217" t="s">
        <v>228</v>
      </c>
      <c r="BB10" s="217"/>
      <c r="BC10" s="217"/>
      <c r="BD10" s="217"/>
      <c r="BE10" s="217"/>
      <c r="BF10" s="217" t="s">
        <v>229</v>
      </c>
      <c r="BG10" s="217" t="s">
        <v>28</v>
      </c>
      <c r="BH10" s="217" t="s">
        <v>228</v>
      </c>
      <c r="BI10" s="217"/>
      <c r="BJ10" s="217"/>
      <c r="BK10" s="217"/>
      <c r="BL10" s="217" t="s">
        <v>232</v>
      </c>
      <c r="BM10" s="217" t="s">
        <v>28</v>
      </c>
      <c r="BN10" s="217" t="s">
        <v>228</v>
      </c>
      <c r="BO10" s="217"/>
      <c r="BP10" s="217"/>
      <c r="BQ10" s="217"/>
      <c r="BR10" s="217"/>
      <c r="BS10" s="217" t="s">
        <v>228</v>
      </c>
      <c r="BT10" s="217"/>
      <c r="BU10" s="217"/>
      <c r="BV10" s="217"/>
      <c r="BW10" s="217"/>
      <c r="BX10" s="217" t="s">
        <v>229</v>
      </c>
      <c r="BY10" s="217" t="s">
        <v>28</v>
      </c>
      <c r="BZ10" s="217" t="s">
        <v>228</v>
      </c>
      <c r="CA10" s="217"/>
      <c r="CB10" s="217"/>
      <c r="CC10" s="217"/>
      <c r="CD10" s="217" t="s">
        <v>232</v>
      </c>
      <c r="CE10" s="217" t="s">
        <v>28</v>
      </c>
      <c r="CF10" s="217" t="s">
        <v>228</v>
      </c>
      <c r="CG10" s="217"/>
      <c r="CH10" s="217"/>
      <c r="CI10" s="217"/>
      <c r="CJ10" s="217"/>
      <c r="CK10" s="217" t="s">
        <v>28</v>
      </c>
      <c r="CL10" s="224" t="s">
        <v>237</v>
      </c>
      <c r="CM10" s="220" t="s">
        <v>45</v>
      </c>
      <c r="CN10" s="217"/>
      <c r="CO10" s="217"/>
      <c r="CP10" s="217"/>
      <c r="CQ10" s="216"/>
    </row>
    <row r="11" spans="1:95" s="40" customFormat="1" ht="33.75" customHeight="1">
      <c r="A11" s="216"/>
      <c r="B11" s="216"/>
      <c r="C11" s="216"/>
      <c r="D11" s="216"/>
      <c r="E11" s="216"/>
      <c r="F11" s="216"/>
      <c r="G11" s="217"/>
      <c r="H11" s="217"/>
      <c r="I11" s="217"/>
      <c r="J11" s="217"/>
      <c r="K11" s="217"/>
      <c r="L11" s="217"/>
      <c r="M11" s="217"/>
      <c r="N11" s="217"/>
      <c r="O11" s="217"/>
      <c r="P11" s="224"/>
      <c r="Q11" s="220"/>
      <c r="R11" s="217"/>
      <c r="S11" s="217"/>
      <c r="T11" s="217"/>
      <c r="U11" s="226"/>
      <c r="V11" s="220" t="s">
        <v>195</v>
      </c>
      <c r="W11" s="220"/>
      <c r="X11" s="220"/>
      <c r="Y11" s="217" t="s">
        <v>196</v>
      </c>
      <c r="Z11" s="217" t="s">
        <v>197</v>
      </c>
      <c r="AA11" s="217"/>
      <c r="AB11" s="226"/>
      <c r="AC11" s="217" t="s">
        <v>28</v>
      </c>
      <c r="AD11" s="217" t="s">
        <v>29</v>
      </c>
      <c r="AE11" s="217"/>
      <c r="AF11" s="217"/>
      <c r="AG11" s="217"/>
      <c r="AH11" s="217"/>
      <c r="AI11" s="220" t="s">
        <v>195</v>
      </c>
      <c r="AJ11" s="220"/>
      <c r="AK11" s="220"/>
      <c r="AL11" s="217" t="s">
        <v>196</v>
      </c>
      <c r="AM11" s="217" t="s">
        <v>197</v>
      </c>
      <c r="AN11" s="217"/>
      <c r="AO11" s="217"/>
      <c r="AP11" s="217" t="s">
        <v>28</v>
      </c>
      <c r="AQ11" s="217" t="s">
        <v>29</v>
      </c>
      <c r="AR11" s="217"/>
      <c r="AS11" s="217"/>
      <c r="AT11" s="217"/>
      <c r="AU11" s="217"/>
      <c r="AV11" s="217" t="s">
        <v>28</v>
      </c>
      <c r="AW11" s="217" t="s">
        <v>29</v>
      </c>
      <c r="AX11" s="217"/>
      <c r="AY11" s="217"/>
      <c r="AZ11" s="217"/>
      <c r="BA11" s="220" t="s">
        <v>195</v>
      </c>
      <c r="BB11" s="220"/>
      <c r="BC11" s="220"/>
      <c r="BD11" s="217" t="s">
        <v>196</v>
      </c>
      <c r="BE11" s="217" t="s">
        <v>197</v>
      </c>
      <c r="BF11" s="217"/>
      <c r="BG11" s="217"/>
      <c r="BH11" s="217" t="s">
        <v>28</v>
      </c>
      <c r="BI11" s="217" t="s">
        <v>29</v>
      </c>
      <c r="BJ11" s="217"/>
      <c r="BK11" s="217"/>
      <c r="BL11" s="217"/>
      <c r="BM11" s="217"/>
      <c r="BN11" s="217" t="s">
        <v>28</v>
      </c>
      <c r="BO11" s="217" t="s">
        <v>29</v>
      </c>
      <c r="BP11" s="217"/>
      <c r="BQ11" s="217"/>
      <c r="BR11" s="217"/>
      <c r="BS11" s="220" t="s">
        <v>195</v>
      </c>
      <c r="BT11" s="220"/>
      <c r="BU11" s="220"/>
      <c r="BV11" s="217" t="s">
        <v>196</v>
      </c>
      <c r="BW11" s="217" t="s">
        <v>197</v>
      </c>
      <c r="BX11" s="217"/>
      <c r="BY11" s="217"/>
      <c r="BZ11" s="217" t="s">
        <v>28</v>
      </c>
      <c r="CA11" s="217" t="s">
        <v>29</v>
      </c>
      <c r="CB11" s="217"/>
      <c r="CC11" s="217"/>
      <c r="CD11" s="217"/>
      <c r="CE11" s="217"/>
      <c r="CF11" s="217" t="s">
        <v>28</v>
      </c>
      <c r="CG11" s="217" t="s">
        <v>29</v>
      </c>
      <c r="CH11" s="217"/>
      <c r="CI11" s="217"/>
      <c r="CJ11" s="217"/>
      <c r="CK11" s="217"/>
      <c r="CL11" s="224"/>
      <c r="CM11" s="220"/>
      <c r="CN11" s="217"/>
      <c r="CO11" s="217"/>
      <c r="CP11" s="217"/>
      <c r="CQ11" s="216"/>
    </row>
    <row r="12" spans="1:95" s="40" customFormat="1" ht="78" customHeight="1">
      <c r="A12" s="216"/>
      <c r="B12" s="216"/>
      <c r="C12" s="216"/>
      <c r="D12" s="216"/>
      <c r="E12" s="216"/>
      <c r="F12" s="216"/>
      <c r="G12" s="217"/>
      <c r="H12" s="217"/>
      <c r="I12" s="217"/>
      <c r="J12" s="217"/>
      <c r="K12" s="217"/>
      <c r="L12" s="217"/>
      <c r="M12" s="217"/>
      <c r="N12" s="217"/>
      <c r="O12" s="217"/>
      <c r="P12" s="224"/>
      <c r="Q12" s="220"/>
      <c r="R12" s="217"/>
      <c r="S12" s="217"/>
      <c r="T12" s="217"/>
      <c r="U12" s="227"/>
      <c r="V12" s="102" t="s">
        <v>28</v>
      </c>
      <c r="W12" s="106" t="s">
        <v>237</v>
      </c>
      <c r="X12" s="107" t="s">
        <v>45</v>
      </c>
      <c r="Y12" s="217"/>
      <c r="Z12" s="217"/>
      <c r="AA12" s="217"/>
      <c r="AB12" s="227"/>
      <c r="AC12" s="217"/>
      <c r="AD12" s="102" t="s">
        <v>167</v>
      </c>
      <c r="AE12" s="102" t="s">
        <v>231</v>
      </c>
      <c r="AF12" s="102" t="s">
        <v>197</v>
      </c>
      <c r="AG12" s="217"/>
      <c r="AH12" s="217"/>
      <c r="AI12" s="102" t="s">
        <v>28</v>
      </c>
      <c r="AJ12" s="106" t="s">
        <v>237</v>
      </c>
      <c r="AK12" s="107" t="s">
        <v>45</v>
      </c>
      <c r="AL12" s="217"/>
      <c r="AM12" s="217"/>
      <c r="AN12" s="217"/>
      <c r="AO12" s="217"/>
      <c r="AP12" s="217"/>
      <c r="AQ12" s="102" t="s">
        <v>167</v>
      </c>
      <c r="AR12" s="102" t="s">
        <v>231</v>
      </c>
      <c r="AS12" s="102" t="s">
        <v>197</v>
      </c>
      <c r="AT12" s="217"/>
      <c r="AU12" s="217"/>
      <c r="AV12" s="217"/>
      <c r="AW12" s="102" t="s">
        <v>167</v>
      </c>
      <c r="AX12" s="102" t="s">
        <v>231</v>
      </c>
      <c r="AY12" s="102" t="s">
        <v>197</v>
      </c>
      <c r="AZ12" s="217"/>
      <c r="BA12" s="102" t="s">
        <v>28</v>
      </c>
      <c r="BB12" s="106" t="s">
        <v>237</v>
      </c>
      <c r="BC12" s="107" t="s">
        <v>45</v>
      </c>
      <c r="BD12" s="217"/>
      <c r="BE12" s="217"/>
      <c r="BF12" s="217"/>
      <c r="BG12" s="217"/>
      <c r="BH12" s="217"/>
      <c r="BI12" s="102" t="s">
        <v>167</v>
      </c>
      <c r="BJ12" s="102" t="s">
        <v>231</v>
      </c>
      <c r="BK12" s="102" t="s">
        <v>197</v>
      </c>
      <c r="BL12" s="217"/>
      <c r="BM12" s="217"/>
      <c r="BN12" s="217"/>
      <c r="BO12" s="102" t="s">
        <v>167</v>
      </c>
      <c r="BP12" s="102" t="s">
        <v>231</v>
      </c>
      <c r="BQ12" s="102" t="s">
        <v>197</v>
      </c>
      <c r="BR12" s="217"/>
      <c r="BS12" s="102" t="s">
        <v>28</v>
      </c>
      <c r="BT12" s="106" t="s">
        <v>237</v>
      </c>
      <c r="BU12" s="107" t="s">
        <v>45</v>
      </c>
      <c r="BV12" s="217"/>
      <c r="BW12" s="217"/>
      <c r="BX12" s="217"/>
      <c r="BY12" s="217"/>
      <c r="BZ12" s="217"/>
      <c r="CA12" s="102" t="s">
        <v>167</v>
      </c>
      <c r="CB12" s="102" t="s">
        <v>231</v>
      </c>
      <c r="CC12" s="102" t="s">
        <v>197</v>
      </c>
      <c r="CD12" s="217"/>
      <c r="CE12" s="217"/>
      <c r="CF12" s="217"/>
      <c r="CG12" s="102" t="s">
        <v>167</v>
      </c>
      <c r="CH12" s="102" t="s">
        <v>231</v>
      </c>
      <c r="CI12" s="102" t="s">
        <v>197</v>
      </c>
      <c r="CJ12" s="217"/>
      <c r="CK12" s="217"/>
      <c r="CL12" s="224"/>
      <c r="CM12" s="220"/>
      <c r="CN12" s="217"/>
      <c r="CO12" s="217"/>
      <c r="CP12" s="217"/>
      <c r="CQ12" s="216"/>
    </row>
    <row r="13" spans="1:95" s="45" customFormat="1" ht="27.95" customHeight="1">
      <c r="A13" s="73">
        <v>1</v>
      </c>
      <c r="B13" s="73">
        <f>A13+1</f>
        <v>2</v>
      </c>
      <c r="C13" s="73">
        <v>3</v>
      </c>
      <c r="D13" s="73">
        <v>4</v>
      </c>
      <c r="E13" s="73">
        <v>5</v>
      </c>
      <c r="F13" s="73">
        <f t="shared" ref="F13" si="0">E13+1</f>
        <v>6</v>
      </c>
      <c r="G13" s="73">
        <v>7</v>
      </c>
      <c r="H13" s="73">
        <f t="shared" ref="H13" si="1">G13+1</f>
        <v>8</v>
      </c>
      <c r="I13" s="73">
        <v>8</v>
      </c>
      <c r="J13" s="73">
        <f t="shared" ref="J13" si="2">I13+1</f>
        <v>9</v>
      </c>
      <c r="K13" s="73">
        <v>9</v>
      </c>
      <c r="L13" s="73">
        <f t="shared" ref="L13" si="3">K13+1</f>
        <v>10</v>
      </c>
      <c r="M13" s="73">
        <v>10</v>
      </c>
      <c r="N13" s="73">
        <f t="shared" ref="N13" si="4">M13+1</f>
        <v>11</v>
      </c>
      <c r="O13" s="73">
        <v>11</v>
      </c>
      <c r="P13" s="73">
        <f t="shared" ref="P13" si="5">O13+1</f>
        <v>12</v>
      </c>
      <c r="Q13" s="73">
        <v>12</v>
      </c>
      <c r="R13" s="73">
        <f t="shared" ref="R13" si="6">Q13+1</f>
        <v>13</v>
      </c>
      <c r="S13" s="73">
        <v>13</v>
      </c>
      <c r="T13" s="73">
        <f t="shared" ref="T13" si="7">S13+1</f>
        <v>14</v>
      </c>
      <c r="U13" s="73">
        <v>14</v>
      </c>
      <c r="V13" s="73">
        <f t="shared" ref="V13" si="8">U13+1</f>
        <v>15</v>
      </c>
      <c r="W13" s="73">
        <v>15</v>
      </c>
      <c r="X13" s="73">
        <f t="shared" ref="X13" si="9">W13+1</f>
        <v>16</v>
      </c>
      <c r="Y13" s="73">
        <v>16</v>
      </c>
      <c r="Z13" s="73">
        <f t="shared" ref="Z13" si="10">Y13+1</f>
        <v>17</v>
      </c>
      <c r="AA13" s="73">
        <v>17</v>
      </c>
      <c r="AB13" s="73">
        <f t="shared" ref="AB13" si="11">AA13+1</f>
        <v>18</v>
      </c>
      <c r="AC13" s="73">
        <v>18</v>
      </c>
      <c r="AD13" s="73">
        <f t="shared" ref="AD13" si="12">AC13+1</f>
        <v>19</v>
      </c>
      <c r="AE13" s="73">
        <v>19</v>
      </c>
      <c r="AF13" s="73">
        <f t="shared" ref="AF13" si="13">AE13+1</f>
        <v>20</v>
      </c>
      <c r="AG13" s="73">
        <v>20</v>
      </c>
      <c r="AH13" s="73">
        <f t="shared" ref="AH13" si="14">AG13+1</f>
        <v>21</v>
      </c>
      <c r="AI13" s="73">
        <v>21</v>
      </c>
      <c r="AJ13" s="73">
        <f t="shared" ref="AJ13" si="15">AI13+1</f>
        <v>22</v>
      </c>
      <c r="AK13" s="73">
        <v>22</v>
      </c>
      <c r="AL13" s="73">
        <f t="shared" ref="AL13" si="16">AK13+1</f>
        <v>23</v>
      </c>
      <c r="AM13" s="73">
        <v>23</v>
      </c>
      <c r="AN13" s="73">
        <f t="shared" ref="AN13" si="17">AM13+1</f>
        <v>24</v>
      </c>
      <c r="AO13" s="73">
        <v>24</v>
      </c>
      <c r="AP13" s="73">
        <f t="shared" ref="AP13" si="18">AO13+1</f>
        <v>25</v>
      </c>
      <c r="AQ13" s="73">
        <v>25</v>
      </c>
      <c r="AR13" s="73">
        <f t="shared" ref="AR13" si="19">AQ13+1</f>
        <v>26</v>
      </c>
      <c r="AS13" s="73">
        <v>26</v>
      </c>
      <c r="AT13" s="73">
        <f t="shared" ref="AT13" si="20">AS13+1</f>
        <v>27</v>
      </c>
      <c r="AU13" s="73">
        <v>27</v>
      </c>
      <c r="AV13" s="73">
        <f t="shared" ref="AV13" si="21">AU13+1</f>
        <v>28</v>
      </c>
      <c r="AW13" s="73">
        <v>28</v>
      </c>
      <c r="AX13" s="73">
        <f t="shared" ref="AX13" si="22">AW13+1</f>
        <v>29</v>
      </c>
      <c r="AY13" s="73">
        <v>29</v>
      </c>
      <c r="AZ13" s="73">
        <f t="shared" ref="AZ13" si="23">AY13+1</f>
        <v>30</v>
      </c>
      <c r="BA13" s="73">
        <v>30</v>
      </c>
      <c r="BB13" s="73">
        <f t="shared" ref="BB13" si="24">BA13+1</f>
        <v>31</v>
      </c>
      <c r="BC13" s="73">
        <v>31</v>
      </c>
      <c r="BD13" s="73">
        <f t="shared" ref="BD13" si="25">BC13+1</f>
        <v>32</v>
      </c>
      <c r="BE13" s="73">
        <v>32</v>
      </c>
      <c r="BF13" s="73">
        <f t="shared" ref="BF13" si="26">BE13+1</f>
        <v>33</v>
      </c>
      <c r="BG13" s="73">
        <v>33</v>
      </c>
      <c r="BH13" s="73">
        <f t="shared" ref="BH13" si="27">BG13+1</f>
        <v>34</v>
      </c>
      <c r="BI13" s="73">
        <v>34</v>
      </c>
      <c r="BJ13" s="73">
        <f t="shared" ref="BJ13" si="28">BI13+1</f>
        <v>35</v>
      </c>
      <c r="BK13" s="73">
        <v>35</v>
      </c>
      <c r="BL13" s="73">
        <f t="shared" ref="BL13" si="29">BK13+1</f>
        <v>36</v>
      </c>
      <c r="BM13" s="73">
        <v>36</v>
      </c>
      <c r="BN13" s="73">
        <f t="shared" ref="BN13" si="30">BM13+1</f>
        <v>37</v>
      </c>
      <c r="BO13" s="73">
        <v>37</v>
      </c>
      <c r="BP13" s="73">
        <f t="shared" ref="BP13" si="31">BO13+1</f>
        <v>38</v>
      </c>
      <c r="BQ13" s="73">
        <v>38</v>
      </c>
      <c r="BR13" s="73">
        <f t="shared" ref="BR13" si="32">BQ13+1</f>
        <v>39</v>
      </c>
      <c r="BS13" s="73">
        <v>39</v>
      </c>
      <c r="BT13" s="73">
        <f t="shared" ref="BT13" si="33">BS13+1</f>
        <v>40</v>
      </c>
      <c r="BU13" s="73">
        <v>40</v>
      </c>
      <c r="BV13" s="73">
        <f t="shared" ref="BV13" si="34">BU13+1</f>
        <v>41</v>
      </c>
      <c r="BW13" s="73">
        <v>41</v>
      </c>
      <c r="BX13" s="73">
        <f t="shared" ref="BX13" si="35">BW13+1</f>
        <v>42</v>
      </c>
      <c r="BY13" s="73">
        <v>42</v>
      </c>
      <c r="BZ13" s="73">
        <f t="shared" ref="BZ13" si="36">BY13+1</f>
        <v>43</v>
      </c>
      <c r="CA13" s="73">
        <v>43</v>
      </c>
      <c r="CB13" s="73">
        <f t="shared" ref="CB13" si="37">CA13+1</f>
        <v>44</v>
      </c>
      <c r="CC13" s="73">
        <v>44</v>
      </c>
      <c r="CD13" s="73">
        <f t="shared" ref="CD13" si="38">CC13+1</f>
        <v>45</v>
      </c>
      <c r="CE13" s="73">
        <v>45</v>
      </c>
      <c r="CF13" s="73">
        <f t="shared" ref="CF13" si="39">CE13+1</f>
        <v>46</v>
      </c>
      <c r="CG13" s="73">
        <v>46</v>
      </c>
      <c r="CH13" s="73">
        <f t="shared" ref="CH13" si="40">CG13+1</f>
        <v>47</v>
      </c>
      <c r="CI13" s="73">
        <v>47</v>
      </c>
      <c r="CJ13" s="73">
        <f t="shared" ref="CJ13" si="41">CI13+1</f>
        <v>48</v>
      </c>
      <c r="CK13" s="73">
        <v>48</v>
      </c>
      <c r="CL13" s="73">
        <f t="shared" ref="CL13" si="42">CK13+1</f>
        <v>49</v>
      </c>
      <c r="CM13" s="73">
        <v>49</v>
      </c>
      <c r="CN13" s="73">
        <f t="shared" ref="CN13" si="43">CM13+1</f>
        <v>50</v>
      </c>
      <c r="CO13" s="73">
        <v>50</v>
      </c>
      <c r="CP13" s="73">
        <f t="shared" ref="CP13" si="44">CO13+1</f>
        <v>51</v>
      </c>
      <c r="CQ13" s="73">
        <v>51</v>
      </c>
    </row>
    <row r="14" spans="1:95" s="45" customFormat="1" ht="27.95" customHeight="1">
      <c r="A14" s="73"/>
      <c r="B14" s="74" t="s">
        <v>8</v>
      </c>
      <c r="C14" s="74"/>
      <c r="D14" s="73"/>
      <c r="E14" s="73"/>
      <c r="F14" s="73"/>
      <c r="G14" s="73"/>
      <c r="H14" s="73"/>
      <c r="I14" s="73"/>
      <c r="J14" s="73"/>
      <c r="K14" s="73"/>
      <c r="L14" s="73"/>
      <c r="M14" s="73"/>
      <c r="N14" s="73"/>
      <c r="O14" s="73"/>
      <c r="P14" s="73"/>
      <c r="Q14" s="73"/>
      <c r="R14" s="73"/>
      <c r="S14" s="73"/>
      <c r="T14" s="103"/>
      <c r="U14" s="73"/>
      <c r="V14" s="73"/>
      <c r="W14" s="73"/>
      <c r="X14" s="73"/>
      <c r="Y14" s="73"/>
      <c r="Z14" s="7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73"/>
      <c r="CK14" s="73"/>
      <c r="CL14" s="73"/>
      <c r="CM14" s="73"/>
      <c r="CN14" s="73"/>
      <c r="CO14" s="73"/>
      <c r="CP14" s="103"/>
      <c r="CQ14" s="73"/>
    </row>
    <row r="15" spans="1:95" s="58" customFormat="1" ht="27.95" customHeight="1">
      <c r="A15" s="75" t="s">
        <v>20</v>
      </c>
      <c r="B15" s="76" t="s">
        <v>199</v>
      </c>
      <c r="C15" s="76"/>
      <c r="D15" s="77"/>
      <c r="E15" s="77"/>
      <c r="F15" s="77"/>
      <c r="G15" s="77"/>
      <c r="H15" s="78"/>
      <c r="I15" s="78"/>
      <c r="J15" s="78"/>
      <c r="K15" s="78"/>
      <c r="L15" s="78"/>
      <c r="M15" s="78"/>
      <c r="N15" s="78"/>
      <c r="O15" s="78"/>
      <c r="P15" s="78"/>
      <c r="Q15" s="78"/>
      <c r="R15" s="78"/>
      <c r="S15" s="78"/>
      <c r="T15" s="104"/>
      <c r="U15" s="78"/>
      <c r="V15" s="78"/>
      <c r="W15" s="78"/>
      <c r="X15" s="78"/>
      <c r="Y15" s="78"/>
      <c r="Z15" s="78"/>
      <c r="AA15" s="104"/>
      <c r="AB15" s="104"/>
      <c r="AC15" s="104"/>
      <c r="AD15" s="104"/>
      <c r="AE15" s="104"/>
      <c r="AF15" s="104"/>
      <c r="AG15" s="104"/>
      <c r="AH15" s="104"/>
      <c r="AI15" s="104"/>
      <c r="AJ15" s="104"/>
      <c r="AK15" s="104"/>
      <c r="AL15" s="104"/>
      <c r="AM15" s="104"/>
      <c r="AN15" s="104"/>
      <c r="AO15" s="104"/>
      <c r="AP15" s="104"/>
      <c r="AQ15" s="104"/>
      <c r="AR15" s="104"/>
      <c r="AS15" s="104"/>
      <c r="AT15" s="104"/>
      <c r="AU15" s="104"/>
      <c r="AV15" s="104"/>
      <c r="AW15" s="104"/>
      <c r="AX15" s="104"/>
      <c r="AY15" s="104"/>
      <c r="AZ15" s="104"/>
      <c r="BA15" s="104"/>
      <c r="BB15" s="104"/>
      <c r="BC15" s="104"/>
      <c r="BD15" s="104"/>
      <c r="BE15" s="104"/>
      <c r="BF15" s="104"/>
      <c r="BG15" s="104"/>
      <c r="BH15" s="104"/>
      <c r="BI15" s="104"/>
      <c r="BJ15" s="104"/>
      <c r="BK15" s="104"/>
      <c r="BL15" s="104"/>
      <c r="BM15" s="104"/>
      <c r="BN15" s="104"/>
      <c r="BO15" s="104"/>
      <c r="BP15" s="104"/>
      <c r="BQ15" s="104"/>
      <c r="BR15" s="104"/>
      <c r="BS15" s="104"/>
      <c r="BT15" s="104"/>
      <c r="BU15" s="104"/>
      <c r="BV15" s="104"/>
      <c r="BW15" s="104"/>
      <c r="BX15" s="104"/>
      <c r="BY15" s="104"/>
      <c r="BZ15" s="104"/>
      <c r="CA15" s="104"/>
      <c r="CB15" s="104"/>
      <c r="CC15" s="104"/>
      <c r="CD15" s="104"/>
      <c r="CE15" s="104"/>
      <c r="CF15" s="104"/>
      <c r="CG15" s="104"/>
      <c r="CH15" s="104"/>
      <c r="CI15" s="104"/>
      <c r="CJ15" s="78"/>
      <c r="CK15" s="78"/>
      <c r="CL15" s="78"/>
      <c r="CM15" s="78"/>
      <c r="CN15" s="78"/>
      <c r="CO15" s="78"/>
      <c r="CP15" s="104"/>
      <c r="CQ15" s="78"/>
    </row>
    <row r="16" spans="1:95" s="58" customFormat="1" ht="27.95" customHeight="1">
      <c r="A16" s="75" t="s">
        <v>32</v>
      </c>
      <c r="B16" s="79" t="s">
        <v>176</v>
      </c>
      <c r="C16" s="79"/>
      <c r="D16" s="77"/>
      <c r="E16" s="77"/>
      <c r="F16" s="77"/>
      <c r="G16" s="77"/>
      <c r="H16" s="78"/>
      <c r="I16" s="78"/>
      <c r="J16" s="78"/>
      <c r="K16" s="78"/>
      <c r="L16" s="78"/>
      <c r="M16" s="78"/>
      <c r="N16" s="78"/>
      <c r="O16" s="78"/>
      <c r="P16" s="78"/>
      <c r="Q16" s="78"/>
      <c r="R16" s="78"/>
      <c r="S16" s="78"/>
      <c r="T16" s="104"/>
      <c r="U16" s="78"/>
      <c r="V16" s="78"/>
      <c r="W16" s="78"/>
      <c r="X16" s="78"/>
      <c r="Y16" s="78"/>
      <c r="Z16" s="78"/>
      <c r="AA16" s="104"/>
      <c r="AB16" s="104"/>
      <c r="AC16" s="104"/>
      <c r="AD16" s="104"/>
      <c r="AE16" s="104"/>
      <c r="AF16" s="104"/>
      <c r="AG16" s="104"/>
      <c r="AH16" s="104"/>
      <c r="AI16" s="104"/>
      <c r="AJ16" s="104"/>
      <c r="AK16" s="104"/>
      <c r="AL16" s="104"/>
      <c r="AM16" s="104"/>
      <c r="AN16" s="104"/>
      <c r="AO16" s="104"/>
      <c r="AP16" s="104"/>
      <c r="AQ16" s="104"/>
      <c r="AR16" s="104"/>
      <c r="AS16" s="104"/>
      <c r="AT16" s="104"/>
      <c r="AU16" s="104"/>
      <c r="AV16" s="104"/>
      <c r="AW16" s="104"/>
      <c r="AX16" s="104"/>
      <c r="AY16" s="104"/>
      <c r="AZ16" s="104"/>
      <c r="BA16" s="104"/>
      <c r="BB16" s="104"/>
      <c r="BC16" s="104"/>
      <c r="BD16" s="104"/>
      <c r="BE16" s="104"/>
      <c r="BF16" s="104"/>
      <c r="BG16" s="104"/>
      <c r="BH16" s="104"/>
      <c r="BI16" s="104"/>
      <c r="BJ16" s="104"/>
      <c r="BK16" s="104"/>
      <c r="BL16" s="104"/>
      <c r="BM16" s="104"/>
      <c r="BN16" s="104"/>
      <c r="BO16" s="104"/>
      <c r="BP16" s="104"/>
      <c r="BQ16" s="104"/>
      <c r="BR16" s="104"/>
      <c r="BS16" s="104"/>
      <c r="BT16" s="104"/>
      <c r="BU16" s="104"/>
      <c r="BV16" s="104"/>
      <c r="BW16" s="104"/>
      <c r="BX16" s="104"/>
      <c r="BY16" s="104"/>
      <c r="BZ16" s="104"/>
      <c r="CA16" s="104"/>
      <c r="CB16" s="104"/>
      <c r="CC16" s="104"/>
      <c r="CD16" s="104"/>
      <c r="CE16" s="104"/>
      <c r="CF16" s="104"/>
      <c r="CG16" s="104"/>
      <c r="CH16" s="104"/>
      <c r="CI16" s="104"/>
      <c r="CJ16" s="78"/>
      <c r="CK16" s="78"/>
      <c r="CL16" s="78"/>
      <c r="CM16" s="78"/>
      <c r="CN16" s="78"/>
      <c r="CO16" s="78"/>
      <c r="CP16" s="104"/>
      <c r="CQ16" s="78"/>
    </row>
    <row r="17" spans="1:95" s="58" customFormat="1" ht="27.95" customHeight="1">
      <c r="A17" s="80" t="s">
        <v>87</v>
      </c>
      <c r="B17" s="81" t="s">
        <v>177</v>
      </c>
      <c r="C17" s="81"/>
      <c r="D17" s="77"/>
      <c r="E17" s="77"/>
      <c r="F17" s="77"/>
      <c r="G17" s="77"/>
      <c r="H17" s="78"/>
      <c r="I17" s="78"/>
      <c r="J17" s="78"/>
      <c r="K17" s="78"/>
      <c r="L17" s="78"/>
      <c r="M17" s="78"/>
      <c r="N17" s="78"/>
      <c r="O17" s="78"/>
      <c r="P17" s="78"/>
      <c r="Q17" s="78"/>
      <c r="R17" s="78"/>
      <c r="S17" s="78"/>
      <c r="T17" s="104"/>
      <c r="U17" s="78"/>
      <c r="V17" s="78"/>
      <c r="W17" s="78"/>
      <c r="X17" s="78"/>
      <c r="Y17" s="78"/>
      <c r="Z17" s="78"/>
      <c r="AA17" s="104"/>
      <c r="AB17" s="104"/>
      <c r="AC17" s="104"/>
      <c r="AD17" s="104"/>
      <c r="AE17" s="104"/>
      <c r="AF17" s="104"/>
      <c r="AG17" s="104"/>
      <c r="AH17" s="104"/>
      <c r="AI17" s="104"/>
      <c r="AJ17" s="104"/>
      <c r="AK17" s="104"/>
      <c r="AL17" s="104"/>
      <c r="AM17" s="104"/>
      <c r="AN17" s="104"/>
      <c r="AO17" s="104"/>
      <c r="AP17" s="104"/>
      <c r="AQ17" s="104"/>
      <c r="AR17" s="104"/>
      <c r="AS17" s="104"/>
      <c r="AT17" s="104"/>
      <c r="AU17" s="104"/>
      <c r="AV17" s="104"/>
      <c r="AW17" s="104"/>
      <c r="AX17" s="104"/>
      <c r="AY17" s="104"/>
      <c r="AZ17" s="104"/>
      <c r="BA17" s="104"/>
      <c r="BB17" s="104"/>
      <c r="BC17" s="104"/>
      <c r="BD17" s="104"/>
      <c r="BE17" s="104"/>
      <c r="BF17" s="104"/>
      <c r="BG17" s="104"/>
      <c r="BH17" s="104"/>
      <c r="BI17" s="104"/>
      <c r="BJ17" s="104"/>
      <c r="BK17" s="104"/>
      <c r="BL17" s="104"/>
      <c r="BM17" s="104"/>
      <c r="BN17" s="104"/>
      <c r="BO17" s="104"/>
      <c r="BP17" s="104"/>
      <c r="BQ17" s="104"/>
      <c r="BR17" s="104"/>
      <c r="BS17" s="104"/>
      <c r="BT17" s="104"/>
      <c r="BU17" s="104"/>
      <c r="BV17" s="104"/>
      <c r="BW17" s="104"/>
      <c r="BX17" s="104"/>
      <c r="BY17" s="104"/>
      <c r="BZ17" s="104"/>
      <c r="CA17" s="104"/>
      <c r="CB17" s="104"/>
      <c r="CC17" s="104"/>
      <c r="CD17" s="104"/>
      <c r="CE17" s="104"/>
      <c r="CF17" s="104"/>
      <c r="CG17" s="104"/>
      <c r="CH17" s="104"/>
      <c r="CI17" s="104"/>
      <c r="CJ17" s="78"/>
      <c r="CK17" s="78"/>
      <c r="CL17" s="78"/>
      <c r="CM17" s="78"/>
      <c r="CN17" s="78"/>
      <c r="CO17" s="78"/>
      <c r="CP17" s="104"/>
      <c r="CQ17" s="78"/>
    </row>
    <row r="18" spans="1:95" s="58" customFormat="1" ht="27.95" customHeight="1">
      <c r="A18" s="82" t="s">
        <v>31</v>
      </c>
      <c r="B18" s="83" t="s">
        <v>33</v>
      </c>
      <c r="C18" s="83"/>
      <c r="D18" s="77"/>
      <c r="E18" s="77"/>
      <c r="F18" s="77"/>
      <c r="G18" s="77"/>
      <c r="H18" s="78"/>
      <c r="I18" s="78"/>
      <c r="J18" s="78"/>
      <c r="K18" s="78"/>
      <c r="L18" s="78"/>
      <c r="M18" s="78"/>
      <c r="N18" s="78"/>
      <c r="O18" s="78"/>
      <c r="P18" s="78"/>
      <c r="Q18" s="78"/>
      <c r="R18" s="78"/>
      <c r="S18" s="78"/>
      <c r="T18" s="104"/>
      <c r="U18" s="78"/>
      <c r="V18" s="78"/>
      <c r="W18" s="78"/>
      <c r="X18" s="78"/>
      <c r="Y18" s="78"/>
      <c r="Z18" s="78"/>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4"/>
      <c r="BL18" s="104"/>
      <c r="BM18" s="104"/>
      <c r="BN18" s="104"/>
      <c r="BO18" s="104"/>
      <c r="BP18" s="104"/>
      <c r="BQ18" s="104"/>
      <c r="BR18" s="104"/>
      <c r="BS18" s="104"/>
      <c r="BT18" s="104"/>
      <c r="BU18" s="104"/>
      <c r="BV18" s="104"/>
      <c r="BW18" s="104"/>
      <c r="BX18" s="104"/>
      <c r="BY18" s="104"/>
      <c r="BZ18" s="104"/>
      <c r="CA18" s="104"/>
      <c r="CB18" s="104"/>
      <c r="CC18" s="104"/>
      <c r="CD18" s="104"/>
      <c r="CE18" s="104"/>
      <c r="CF18" s="104"/>
      <c r="CG18" s="104"/>
      <c r="CH18" s="104"/>
      <c r="CI18" s="104"/>
      <c r="CJ18" s="78"/>
      <c r="CK18" s="78"/>
      <c r="CL18" s="78"/>
      <c r="CM18" s="78"/>
      <c r="CN18" s="78"/>
      <c r="CO18" s="78"/>
      <c r="CP18" s="104"/>
      <c r="CQ18" s="78"/>
    </row>
    <row r="19" spans="1:95" s="58" customFormat="1" ht="27.95" customHeight="1">
      <c r="A19" s="82" t="s">
        <v>36</v>
      </c>
      <c r="B19" s="83" t="s">
        <v>33</v>
      </c>
      <c r="C19" s="83"/>
      <c r="D19" s="77"/>
      <c r="E19" s="77"/>
      <c r="F19" s="77"/>
      <c r="G19" s="77"/>
      <c r="H19" s="78"/>
      <c r="I19" s="78"/>
      <c r="J19" s="78"/>
      <c r="K19" s="78"/>
      <c r="L19" s="78"/>
      <c r="M19" s="78"/>
      <c r="N19" s="78"/>
      <c r="O19" s="78"/>
      <c r="P19" s="78"/>
      <c r="Q19" s="78"/>
      <c r="R19" s="78"/>
      <c r="S19" s="78"/>
      <c r="T19" s="104"/>
      <c r="U19" s="78"/>
      <c r="V19" s="78"/>
      <c r="W19" s="78"/>
      <c r="X19" s="78"/>
      <c r="Y19" s="78"/>
      <c r="Z19" s="78"/>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c r="BI19" s="104"/>
      <c r="BJ19" s="104"/>
      <c r="BK19" s="104"/>
      <c r="BL19" s="104"/>
      <c r="BM19" s="104"/>
      <c r="BN19" s="104"/>
      <c r="BO19" s="104"/>
      <c r="BP19" s="104"/>
      <c r="BQ19" s="104"/>
      <c r="BR19" s="104"/>
      <c r="BS19" s="104"/>
      <c r="BT19" s="104"/>
      <c r="BU19" s="104"/>
      <c r="BV19" s="104"/>
      <c r="BW19" s="104"/>
      <c r="BX19" s="104"/>
      <c r="BY19" s="104"/>
      <c r="BZ19" s="104"/>
      <c r="CA19" s="104"/>
      <c r="CB19" s="104"/>
      <c r="CC19" s="104"/>
      <c r="CD19" s="104"/>
      <c r="CE19" s="104"/>
      <c r="CF19" s="104"/>
      <c r="CG19" s="104"/>
      <c r="CH19" s="104"/>
      <c r="CI19" s="104"/>
      <c r="CJ19" s="78"/>
      <c r="CK19" s="78"/>
      <c r="CL19" s="78"/>
      <c r="CM19" s="78"/>
      <c r="CN19" s="78"/>
      <c r="CO19" s="78"/>
      <c r="CP19" s="104"/>
      <c r="CQ19" s="78"/>
    </row>
    <row r="20" spans="1:95" s="58" customFormat="1" ht="27.95" customHeight="1">
      <c r="A20" s="82" t="s">
        <v>34</v>
      </c>
      <c r="B20" s="84" t="s">
        <v>35</v>
      </c>
      <c r="C20" s="84"/>
      <c r="D20" s="77"/>
      <c r="E20" s="77"/>
      <c r="F20" s="77"/>
      <c r="G20" s="77"/>
      <c r="H20" s="78"/>
      <c r="I20" s="78"/>
      <c r="J20" s="78"/>
      <c r="K20" s="78"/>
      <c r="L20" s="78"/>
      <c r="M20" s="78"/>
      <c r="N20" s="78"/>
      <c r="O20" s="78"/>
      <c r="P20" s="78"/>
      <c r="Q20" s="78"/>
      <c r="R20" s="78"/>
      <c r="S20" s="78"/>
      <c r="T20" s="104"/>
      <c r="U20" s="78"/>
      <c r="V20" s="78"/>
      <c r="W20" s="78"/>
      <c r="X20" s="78"/>
      <c r="Y20" s="78"/>
      <c r="Z20" s="78"/>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c r="BI20" s="104"/>
      <c r="BJ20" s="104"/>
      <c r="BK20" s="104"/>
      <c r="BL20" s="104"/>
      <c r="BM20" s="104"/>
      <c r="BN20" s="104"/>
      <c r="BO20" s="104"/>
      <c r="BP20" s="104"/>
      <c r="BQ20" s="104"/>
      <c r="BR20" s="104"/>
      <c r="BS20" s="104"/>
      <c r="BT20" s="104"/>
      <c r="BU20" s="104"/>
      <c r="BV20" s="104"/>
      <c r="BW20" s="104"/>
      <c r="BX20" s="104"/>
      <c r="BY20" s="104"/>
      <c r="BZ20" s="104"/>
      <c r="CA20" s="104"/>
      <c r="CB20" s="104"/>
      <c r="CC20" s="104"/>
      <c r="CD20" s="104"/>
      <c r="CE20" s="104"/>
      <c r="CF20" s="104"/>
      <c r="CG20" s="104"/>
      <c r="CH20" s="104"/>
      <c r="CI20" s="104"/>
      <c r="CJ20" s="78"/>
      <c r="CK20" s="78"/>
      <c r="CL20" s="78"/>
      <c r="CM20" s="78"/>
      <c r="CN20" s="78"/>
      <c r="CO20" s="78"/>
      <c r="CP20" s="104"/>
      <c r="CQ20" s="78"/>
    </row>
    <row r="21" spans="1:95" s="58" customFormat="1" ht="27.95" customHeight="1">
      <c r="A21" s="80" t="s">
        <v>89</v>
      </c>
      <c r="B21" s="81" t="s">
        <v>178</v>
      </c>
      <c r="C21" s="81"/>
      <c r="D21" s="77"/>
      <c r="E21" s="77"/>
      <c r="F21" s="77"/>
      <c r="G21" s="77"/>
      <c r="H21" s="78"/>
      <c r="I21" s="78"/>
      <c r="J21" s="78"/>
      <c r="K21" s="78"/>
      <c r="L21" s="78"/>
      <c r="M21" s="78"/>
      <c r="N21" s="78"/>
      <c r="O21" s="78"/>
      <c r="P21" s="78"/>
      <c r="Q21" s="78"/>
      <c r="R21" s="78"/>
      <c r="S21" s="78"/>
      <c r="T21" s="104"/>
      <c r="U21" s="78"/>
      <c r="V21" s="78"/>
      <c r="W21" s="78"/>
      <c r="X21" s="78"/>
      <c r="Y21" s="78"/>
      <c r="Z21" s="78"/>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4"/>
      <c r="BL21" s="104"/>
      <c r="BM21" s="104"/>
      <c r="BN21" s="104"/>
      <c r="BO21" s="104"/>
      <c r="BP21" s="104"/>
      <c r="BQ21" s="104"/>
      <c r="BR21" s="104"/>
      <c r="BS21" s="104"/>
      <c r="BT21" s="104"/>
      <c r="BU21" s="104"/>
      <c r="BV21" s="104"/>
      <c r="BW21" s="104"/>
      <c r="BX21" s="104"/>
      <c r="BY21" s="104"/>
      <c r="BZ21" s="104"/>
      <c r="CA21" s="104"/>
      <c r="CB21" s="104"/>
      <c r="CC21" s="104"/>
      <c r="CD21" s="104"/>
      <c r="CE21" s="104"/>
      <c r="CF21" s="104"/>
      <c r="CG21" s="104"/>
      <c r="CH21" s="104"/>
      <c r="CI21" s="104"/>
      <c r="CJ21" s="78"/>
      <c r="CK21" s="78"/>
      <c r="CL21" s="78"/>
      <c r="CM21" s="78"/>
      <c r="CN21" s="78"/>
      <c r="CO21" s="78"/>
      <c r="CP21" s="104"/>
      <c r="CQ21" s="78"/>
    </row>
    <row r="22" spans="1:95" s="58" customFormat="1" ht="27.95" customHeight="1">
      <c r="A22" s="82" t="s">
        <v>31</v>
      </c>
      <c r="B22" s="83" t="s">
        <v>33</v>
      </c>
      <c r="C22" s="83"/>
      <c r="D22" s="77"/>
      <c r="E22" s="77"/>
      <c r="F22" s="77"/>
      <c r="G22" s="77"/>
      <c r="H22" s="78"/>
      <c r="I22" s="78"/>
      <c r="J22" s="78"/>
      <c r="K22" s="78"/>
      <c r="L22" s="78"/>
      <c r="M22" s="78"/>
      <c r="N22" s="78"/>
      <c r="O22" s="78"/>
      <c r="P22" s="78"/>
      <c r="Q22" s="78"/>
      <c r="R22" s="78"/>
      <c r="S22" s="78"/>
      <c r="T22" s="104"/>
      <c r="U22" s="78"/>
      <c r="V22" s="78"/>
      <c r="W22" s="78"/>
      <c r="X22" s="78"/>
      <c r="Y22" s="78"/>
      <c r="Z22" s="78"/>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C22" s="104"/>
      <c r="BD22" s="104"/>
      <c r="BE22" s="104"/>
      <c r="BF22" s="104"/>
      <c r="BG22" s="104"/>
      <c r="BH22" s="104"/>
      <c r="BI22" s="104"/>
      <c r="BJ22" s="104"/>
      <c r="BK22" s="104"/>
      <c r="BL22" s="104"/>
      <c r="BM22" s="104"/>
      <c r="BN22" s="104"/>
      <c r="BO22" s="104"/>
      <c r="BP22" s="104"/>
      <c r="BQ22" s="104"/>
      <c r="BR22" s="104"/>
      <c r="BS22" s="104"/>
      <c r="BT22" s="104"/>
      <c r="BU22" s="104"/>
      <c r="BV22" s="104"/>
      <c r="BW22" s="104"/>
      <c r="BX22" s="104"/>
      <c r="BY22" s="104"/>
      <c r="BZ22" s="104"/>
      <c r="CA22" s="104"/>
      <c r="CB22" s="104"/>
      <c r="CC22" s="104"/>
      <c r="CD22" s="104"/>
      <c r="CE22" s="104"/>
      <c r="CF22" s="104"/>
      <c r="CG22" s="104"/>
      <c r="CH22" s="104"/>
      <c r="CI22" s="104"/>
      <c r="CJ22" s="78"/>
      <c r="CK22" s="78"/>
      <c r="CL22" s="78"/>
      <c r="CM22" s="78"/>
      <c r="CN22" s="78"/>
      <c r="CO22" s="78"/>
      <c r="CP22" s="104"/>
      <c r="CQ22" s="78"/>
    </row>
    <row r="23" spans="1:95" s="58" customFormat="1" ht="27.95" customHeight="1">
      <c r="A23" s="82" t="s">
        <v>34</v>
      </c>
      <c r="B23" s="84" t="s">
        <v>35</v>
      </c>
      <c r="C23" s="84"/>
      <c r="D23" s="77"/>
      <c r="E23" s="77"/>
      <c r="F23" s="77"/>
      <c r="G23" s="77"/>
      <c r="H23" s="78"/>
      <c r="I23" s="78"/>
      <c r="J23" s="78"/>
      <c r="K23" s="78"/>
      <c r="L23" s="78"/>
      <c r="M23" s="78"/>
      <c r="N23" s="78"/>
      <c r="O23" s="78"/>
      <c r="P23" s="78"/>
      <c r="Q23" s="78"/>
      <c r="R23" s="78"/>
      <c r="S23" s="78"/>
      <c r="T23" s="104"/>
      <c r="U23" s="78"/>
      <c r="V23" s="78"/>
      <c r="W23" s="78"/>
      <c r="X23" s="78"/>
      <c r="Y23" s="78"/>
      <c r="Z23" s="78"/>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04"/>
      <c r="BJ23" s="104"/>
      <c r="BK23" s="104"/>
      <c r="BL23" s="104"/>
      <c r="BM23" s="104"/>
      <c r="BN23" s="104"/>
      <c r="BO23" s="104"/>
      <c r="BP23" s="104"/>
      <c r="BQ23" s="104"/>
      <c r="BR23" s="104"/>
      <c r="BS23" s="104"/>
      <c r="BT23" s="104"/>
      <c r="BU23" s="104"/>
      <c r="BV23" s="104"/>
      <c r="BW23" s="104"/>
      <c r="BX23" s="104"/>
      <c r="BY23" s="104"/>
      <c r="BZ23" s="104"/>
      <c r="CA23" s="104"/>
      <c r="CB23" s="104"/>
      <c r="CC23" s="104"/>
      <c r="CD23" s="104"/>
      <c r="CE23" s="104"/>
      <c r="CF23" s="104"/>
      <c r="CG23" s="104"/>
      <c r="CH23" s="104"/>
      <c r="CI23" s="104"/>
      <c r="CJ23" s="78"/>
      <c r="CK23" s="78"/>
      <c r="CL23" s="78"/>
      <c r="CM23" s="78"/>
      <c r="CN23" s="78"/>
      <c r="CO23" s="78"/>
      <c r="CP23" s="104"/>
      <c r="CQ23" s="78"/>
    </row>
    <row r="24" spans="1:95" s="58" customFormat="1" ht="27.95" customHeight="1">
      <c r="A24" s="80" t="s">
        <v>90</v>
      </c>
      <c r="B24" s="81" t="s">
        <v>179</v>
      </c>
      <c r="C24" s="81"/>
      <c r="D24" s="77"/>
      <c r="E24" s="77"/>
      <c r="F24" s="77"/>
      <c r="G24" s="77"/>
      <c r="H24" s="78"/>
      <c r="I24" s="78"/>
      <c r="J24" s="78"/>
      <c r="K24" s="78"/>
      <c r="L24" s="78"/>
      <c r="M24" s="78"/>
      <c r="N24" s="78"/>
      <c r="O24" s="78"/>
      <c r="P24" s="78"/>
      <c r="Q24" s="78"/>
      <c r="R24" s="78"/>
      <c r="S24" s="78"/>
      <c r="T24" s="104"/>
      <c r="U24" s="78"/>
      <c r="V24" s="78"/>
      <c r="W24" s="78"/>
      <c r="X24" s="78"/>
      <c r="Y24" s="78"/>
      <c r="Z24" s="78"/>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4"/>
      <c r="BL24" s="104"/>
      <c r="BM24" s="104"/>
      <c r="BN24" s="104"/>
      <c r="BO24" s="104"/>
      <c r="BP24" s="104"/>
      <c r="BQ24" s="104"/>
      <c r="BR24" s="104"/>
      <c r="BS24" s="104"/>
      <c r="BT24" s="104"/>
      <c r="BU24" s="104"/>
      <c r="BV24" s="104"/>
      <c r="BW24" s="104"/>
      <c r="BX24" s="104"/>
      <c r="BY24" s="104"/>
      <c r="BZ24" s="104"/>
      <c r="CA24" s="104"/>
      <c r="CB24" s="104"/>
      <c r="CC24" s="104"/>
      <c r="CD24" s="104"/>
      <c r="CE24" s="104"/>
      <c r="CF24" s="104"/>
      <c r="CG24" s="104"/>
      <c r="CH24" s="104"/>
      <c r="CI24" s="104"/>
      <c r="CJ24" s="78"/>
      <c r="CK24" s="78"/>
      <c r="CL24" s="78"/>
      <c r="CM24" s="78"/>
      <c r="CN24" s="78"/>
      <c r="CO24" s="78"/>
      <c r="CP24" s="104"/>
      <c r="CQ24" s="78"/>
    </row>
    <row r="25" spans="1:95" s="58" customFormat="1" ht="27.95" customHeight="1">
      <c r="A25" s="82" t="s">
        <v>31</v>
      </c>
      <c r="B25" s="83" t="s">
        <v>33</v>
      </c>
      <c r="C25" s="83"/>
      <c r="D25" s="77"/>
      <c r="E25" s="77"/>
      <c r="F25" s="77"/>
      <c r="G25" s="77"/>
      <c r="H25" s="78"/>
      <c r="I25" s="78"/>
      <c r="J25" s="78"/>
      <c r="K25" s="78"/>
      <c r="L25" s="78"/>
      <c r="M25" s="78"/>
      <c r="N25" s="78"/>
      <c r="O25" s="78"/>
      <c r="P25" s="78"/>
      <c r="Q25" s="78"/>
      <c r="R25" s="78"/>
      <c r="S25" s="78"/>
      <c r="T25" s="104"/>
      <c r="U25" s="78"/>
      <c r="V25" s="78"/>
      <c r="W25" s="78"/>
      <c r="X25" s="78"/>
      <c r="Y25" s="78"/>
      <c r="Z25" s="78"/>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4"/>
      <c r="BL25" s="104"/>
      <c r="BM25" s="104"/>
      <c r="BN25" s="104"/>
      <c r="BO25" s="104"/>
      <c r="BP25" s="104"/>
      <c r="BQ25" s="104"/>
      <c r="BR25" s="104"/>
      <c r="BS25" s="104"/>
      <c r="BT25" s="104"/>
      <c r="BU25" s="104"/>
      <c r="BV25" s="104"/>
      <c r="BW25" s="104"/>
      <c r="BX25" s="104"/>
      <c r="BY25" s="104"/>
      <c r="BZ25" s="104"/>
      <c r="CA25" s="104"/>
      <c r="CB25" s="104"/>
      <c r="CC25" s="104"/>
      <c r="CD25" s="104"/>
      <c r="CE25" s="104"/>
      <c r="CF25" s="104"/>
      <c r="CG25" s="104"/>
      <c r="CH25" s="104"/>
      <c r="CI25" s="104"/>
      <c r="CJ25" s="78"/>
      <c r="CK25" s="78"/>
      <c r="CL25" s="78"/>
      <c r="CM25" s="78"/>
      <c r="CN25" s="78"/>
      <c r="CO25" s="78"/>
      <c r="CP25" s="104"/>
      <c r="CQ25" s="78"/>
    </row>
    <row r="26" spans="1:95" s="58" customFormat="1" ht="27.95" customHeight="1">
      <c r="A26" s="82" t="s">
        <v>34</v>
      </c>
      <c r="B26" s="84" t="s">
        <v>35</v>
      </c>
      <c r="C26" s="84"/>
      <c r="D26" s="77"/>
      <c r="E26" s="77"/>
      <c r="F26" s="77"/>
      <c r="G26" s="77"/>
      <c r="H26" s="78"/>
      <c r="I26" s="78"/>
      <c r="J26" s="78"/>
      <c r="K26" s="78"/>
      <c r="L26" s="78"/>
      <c r="M26" s="78"/>
      <c r="N26" s="78"/>
      <c r="O26" s="78"/>
      <c r="P26" s="78"/>
      <c r="Q26" s="78"/>
      <c r="R26" s="78"/>
      <c r="S26" s="78"/>
      <c r="T26" s="104"/>
      <c r="U26" s="78"/>
      <c r="V26" s="78"/>
      <c r="W26" s="78"/>
      <c r="X26" s="78"/>
      <c r="Y26" s="78"/>
      <c r="Z26" s="78"/>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c r="BI26" s="104"/>
      <c r="BJ26" s="104"/>
      <c r="BK26" s="104"/>
      <c r="BL26" s="104"/>
      <c r="BM26" s="104"/>
      <c r="BN26" s="104"/>
      <c r="BO26" s="104"/>
      <c r="BP26" s="104"/>
      <c r="BQ26" s="104"/>
      <c r="BR26" s="104"/>
      <c r="BS26" s="104"/>
      <c r="BT26" s="104"/>
      <c r="BU26" s="104"/>
      <c r="BV26" s="104"/>
      <c r="BW26" s="104"/>
      <c r="BX26" s="104"/>
      <c r="BY26" s="104"/>
      <c r="BZ26" s="104"/>
      <c r="CA26" s="104"/>
      <c r="CB26" s="104"/>
      <c r="CC26" s="104"/>
      <c r="CD26" s="104"/>
      <c r="CE26" s="104"/>
      <c r="CF26" s="104"/>
      <c r="CG26" s="104"/>
      <c r="CH26" s="104"/>
      <c r="CI26" s="104"/>
      <c r="CJ26" s="78"/>
      <c r="CK26" s="78"/>
      <c r="CL26" s="78"/>
      <c r="CM26" s="78"/>
      <c r="CN26" s="78"/>
      <c r="CO26" s="78"/>
      <c r="CP26" s="104"/>
      <c r="CQ26" s="78"/>
    </row>
    <row r="27" spans="1:95" s="58" customFormat="1" ht="27.95" customHeight="1">
      <c r="A27" s="75" t="s">
        <v>48</v>
      </c>
      <c r="B27" s="79" t="s">
        <v>180</v>
      </c>
      <c r="C27" s="79"/>
      <c r="D27" s="77"/>
      <c r="E27" s="77"/>
      <c r="F27" s="77"/>
      <c r="G27" s="77"/>
      <c r="H27" s="78"/>
      <c r="I27" s="78"/>
      <c r="J27" s="78"/>
      <c r="K27" s="78"/>
      <c r="L27" s="78"/>
      <c r="M27" s="78"/>
      <c r="N27" s="78"/>
      <c r="O27" s="78"/>
      <c r="P27" s="78"/>
      <c r="Q27" s="78"/>
      <c r="R27" s="78"/>
      <c r="S27" s="78"/>
      <c r="T27" s="104"/>
      <c r="U27" s="78"/>
      <c r="V27" s="78"/>
      <c r="W27" s="78"/>
      <c r="X27" s="78"/>
      <c r="Y27" s="78"/>
      <c r="Z27" s="78"/>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4"/>
      <c r="BL27" s="104"/>
      <c r="BM27" s="104"/>
      <c r="BN27" s="104"/>
      <c r="BO27" s="104"/>
      <c r="BP27" s="104"/>
      <c r="BQ27" s="104"/>
      <c r="BR27" s="104"/>
      <c r="BS27" s="104"/>
      <c r="BT27" s="104"/>
      <c r="BU27" s="104"/>
      <c r="BV27" s="104"/>
      <c r="BW27" s="104"/>
      <c r="BX27" s="104"/>
      <c r="BY27" s="104"/>
      <c r="BZ27" s="104"/>
      <c r="CA27" s="104"/>
      <c r="CB27" s="104"/>
      <c r="CC27" s="104"/>
      <c r="CD27" s="104"/>
      <c r="CE27" s="104"/>
      <c r="CF27" s="104"/>
      <c r="CG27" s="104"/>
      <c r="CH27" s="104"/>
      <c r="CI27" s="104"/>
      <c r="CJ27" s="78"/>
      <c r="CK27" s="78"/>
      <c r="CL27" s="78"/>
      <c r="CM27" s="78"/>
      <c r="CN27" s="78"/>
      <c r="CO27" s="78"/>
      <c r="CP27" s="104"/>
      <c r="CQ27" s="78"/>
    </row>
    <row r="28" spans="1:95" s="58" customFormat="1" ht="27.95" customHeight="1">
      <c r="A28" s="80" t="s">
        <v>87</v>
      </c>
      <c r="B28" s="81" t="s">
        <v>177</v>
      </c>
      <c r="C28" s="81"/>
      <c r="D28" s="77"/>
      <c r="E28" s="77"/>
      <c r="F28" s="77"/>
      <c r="G28" s="77"/>
      <c r="H28" s="78"/>
      <c r="I28" s="78"/>
      <c r="J28" s="78"/>
      <c r="K28" s="78"/>
      <c r="L28" s="78"/>
      <c r="M28" s="78"/>
      <c r="N28" s="78"/>
      <c r="O28" s="78"/>
      <c r="P28" s="78"/>
      <c r="Q28" s="78"/>
      <c r="R28" s="78"/>
      <c r="S28" s="78"/>
      <c r="T28" s="104"/>
      <c r="U28" s="78"/>
      <c r="V28" s="78"/>
      <c r="W28" s="78"/>
      <c r="X28" s="78"/>
      <c r="Y28" s="78"/>
      <c r="Z28" s="78"/>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c r="BJ28" s="104"/>
      <c r="BK28" s="104"/>
      <c r="BL28" s="104"/>
      <c r="BM28" s="104"/>
      <c r="BN28" s="104"/>
      <c r="BO28" s="104"/>
      <c r="BP28" s="104"/>
      <c r="BQ28" s="104"/>
      <c r="BR28" s="104"/>
      <c r="BS28" s="104"/>
      <c r="BT28" s="104"/>
      <c r="BU28" s="104"/>
      <c r="BV28" s="104"/>
      <c r="BW28" s="104"/>
      <c r="BX28" s="104"/>
      <c r="BY28" s="104"/>
      <c r="BZ28" s="104"/>
      <c r="CA28" s="104"/>
      <c r="CB28" s="104"/>
      <c r="CC28" s="104"/>
      <c r="CD28" s="104"/>
      <c r="CE28" s="104"/>
      <c r="CF28" s="104"/>
      <c r="CG28" s="104"/>
      <c r="CH28" s="104"/>
      <c r="CI28" s="104"/>
      <c r="CJ28" s="78"/>
      <c r="CK28" s="78"/>
      <c r="CL28" s="78"/>
      <c r="CM28" s="78"/>
      <c r="CN28" s="78"/>
      <c r="CO28" s="78"/>
      <c r="CP28" s="104"/>
      <c r="CQ28" s="78"/>
    </row>
    <row r="29" spans="1:95" s="58" customFormat="1" ht="27.95" customHeight="1">
      <c r="A29" s="82" t="s">
        <v>31</v>
      </c>
      <c r="B29" s="83" t="s">
        <v>33</v>
      </c>
      <c r="C29" s="83"/>
      <c r="D29" s="77"/>
      <c r="E29" s="77"/>
      <c r="F29" s="77"/>
      <c r="G29" s="77"/>
      <c r="H29" s="78"/>
      <c r="I29" s="78"/>
      <c r="J29" s="78"/>
      <c r="K29" s="78"/>
      <c r="L29" s="78"/>
      <c r="M29" s="78"/>
      <c r="N29" s="78"/>
      <c r="O29" s="78"/>
      <c r="P29" s="78"/>
      <c r="Q29" s="78"/>
      <c r="R29" s="78"/>
      <c r="S29" s="78"/>
      <c r="T29" s="104"/>
      <c r="U29" s="78"/>
      <c r="V29" s="78"/>
      <c r="W29" s="78"/>
      <c r="X29" s="78"/>
      <c r="Y29" s="78"/>
      <c r="Z29" s="78"/>
      <c r="AA29" s="104"/>
      <c r="AB29" s="104"/>
      <c r="AC29" s="104"/>
      <c r="AD29" s="104"/>
      <c r="AE29" s="104"/>
      <c r="AF29" s="104"/>
      <c r="AG29" s="104"/>
      <c r="AH29" s="104"/>
      <c r="AI29" s="104"/>
      <c r="AJ29" s="104"/>
      <c r="AK29" s="104"/>
      <c r="AL29" s="104"/>
      <c r="AM29" s="104"/>
      <c r="AN29" s="104"/>
      <c r="AO29" s="104"/>
      <c r="AP29" s="104"/>
      <c r="AQ29" s="104"/>
      <c r="AR29" s="104"/>
      <c r="AS29" s="104"/>
      <c r="AT29" s="104"/>
      <c r="AU29" s="104"/>
      <c r="AV29" s="104"/>
      <c r="AW29" s="104"/>
      <c r="AX29" s="104"/>
      <c r="AY29" s="104"/>
      <c r="AZ29" s="104"/>
      <c r="BA29" s="104"/>
      <c r="BB29" s="104"/>
      <c r="BC29" s="104"/>
      <c r="BD29" s="104"/>
      <c r="BE29" s="104"/>
      <c r="BF29" s="104"/>
      <c r="BG29" s="104"/>
      <c r="BH29" s="104"/>
      <c r="BI29" s="104"/>
      <c r="BJ29" s="104"/>
      <c r="BK29" s="104"/>
      <c r="BL29" s="104"/>
      <c r="BM29" s="104"/>
      <c r="BN29" s="104"/>
      <c r="BO29" s="104"/>
      <c r="BP29" s="104"/>
      <c r="BQ29" s="104"/>
      <c r="BR29" s="104"/>
      <c r="BS29" s="104"/>
      <c r="BT29" s="104"/>
      <c r="BU29" s="104"/>
      <c r="BV29" s="104"/>
      <c r="BW29" s="104"/>
      <c r="BX29" s="104"/>
      <c r="BY29" s="104"/>
      <c r="BZ29" s="104"/>
      <c r="CA29" s="104"/>
      <c r="CB29" s="104"/>
      <c r="CC29" s="104"/>
      <c r="CD29" s="104"/>
      <c r="CE29" s="104"/>
      <c r="CF29" s="104"/>
      <c r="CG29" s="104"/>
      <c r="CH29" s="104"/>
      <c r="CI29" s="104"/>
      <c r="CJ29" s="78"/>
      <c r="CK29" s="78"/>
      <c r="CL29" s="78"/>
      <c r="CM29" s="78"/>
      <c r="CN29" s="78"/>
      <c r="CO29" s="78"/>
      <c r="CP29" s="104"/>
      <c r="CQ29" s="78"/>
    </row>
    <row r="30" spans="1:95" s="58" customFormat="1" ht="27.95" customHeight="1">
      <c r="A30" s="82" t="s">
        <v>34</v>
      </c>
      <c r="B30" s="84" t="s">
        <v>35</v>
      </c>
      <c r="C30" s="84"/>
      <c r="D30" s="77"/>
      <c r="E30" s="77"/>
      <c r="F30" s="77"/>
      <c r="G30" s="77"/>
      <c r="H30" s="78"/>
      <c r="I30" s="78"/>
      <c r="J30" s="78"/>
      <c r="K30" s="78"/>
      <c r="L30" s="78"/>
      <c r="M30" s="78"/>
      <c r="N30" s="78"/>
      <c r="O30" s="78"/>
      <c r="P30" s="78"/>
      <c r="Q30" s="78"/>
      <c r="R30" s="78"/>
      <c r="S30" s="78"/>
      <c r="T30" s="104"/>
      <c r="U30" s="78"/>
      <c r="V30" s="78"/>
      <c r="W30" s="78"/>
      <c r="X30" s="78"/>
      <c r="Y30" s="78"/>
      <c r="Z30" s="78"/>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c r="AW30" s="104"/>
      <c r="AX30" s="104"/>
      <c r="AY30" s="104"/>
      <c r="AZ30" s="104"/>
      <c r="BA30" s="104"/>
      <c r="BB30" s="104"/>
      <c r="BC30" s="104"/>
      <c r="BD30" s="104"/>
      <c r="BE30" s="104"/>
      <c r="BF30" s="104"/>
      <c r="BG30" s="104"/>
      <c r="BH30" s="104"/>
      <c r="BI30" s="104"/>
      <c r="BJ30" s="104"/>
      <c r="BK30" s="104"/>
      <c r="BL30" s="104"/>
      <c r="BM30" s="104"/>
      <c r="BN30" s="104"/>
      <c r="BO30" s="104"/>
      <c r="BP30" s="104"/>
      <c r="BQ30" s="104"/>
      <c r="BR30" s="104"/>
      <c r="BS30" s="104"/>
      <c r="BT30" s="104"/>
      <c r="BU30" s="104"/>
      <c r="BV30" s="104"/>
      <c r="BW30" s="104"/>
      <c r="BX30" s="104"/>
      <c r="BY30" s="104"/>
      <c r="BZ30" s="104"/>
      <c r="CA30" s="104"/>
      <c r="CB30" s="104"/>
      <c r="CC30" s="104"/>
      <c r="CD30" s="104"/>
      <c r="CE30" s="104"/>
      <c r="CF30" s="104"/>
      <c r="CG30" s="104"/>
      <c r="CH30" s="104"/>
      <c r="CI30" s="104"/>
      <c r="CJ30" s="78"/>
      <c r="CK30" s="78"/>
      <c r="CL30" s="78"/>
      <c r="CM30" s="78"/>
      <c r="CN30" s="78"/>
      <c r="CO30" s="78"/>
      <c r="CP30" s="104"/>
      <c r="CQ30" s="78"/>
    </row>
    <row r="31" spans="1:95" s="58" customFormat="1" ht="27.95" customHeight="1">
      <c r="A31" s="80" t="s">
        <v>89</v>
      </c>
      <c r="B31" s="81" t="s">
        <v>178</v>
      </c>
      <c r="C31" s="81"/>
      <c r="D31" s="77"/>
      <c r="E31" s="77"/>
      <c r="F31" s="77"/>
      <c r="G31" s="77"/>
      <c r="H31" s="78"/>
      <c r="I31" s="78"/>
      <c r="J31" s="78"/>
      <c r="K31" s="78"/>
      <c r="L31" s="78"/>
      <c r="M31" s="78"/>
      <c r="N31" s="78"/>
      <c r="O31" s="78"/>
      <c r="P31" s="78"/>
      <c r="Q31" s="78"/>
      <c r="R31" s="78"/>
      <c r="S31" s="78"/>
      <c r="T31" s="104"/>
      <c r="U31" s="78"/>
      <c r="V31" s="78"/>
      <c r="W31" s="78"/>
      <c r="X31" s="78"/>
      <c r="Y31" s="78"/>
      <c r="Z31" s="78"/>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c r="AW31" s="104"/>
      <c r="AX31" s="104"/>
      <c r="AY31" s="104"/>
      <c r="AZ31" s="104"/>
      <c r="BA31" s="104"/>
      <c r="BB31" s="104"/>
      <c r="BC31" s="104"/>
      <c r="BD31" s="104"/>
      <c r="BE31" s="104"/>
      <c r="BF31" s="104"/>
      <c r="BG31" s="104"/>
      <c r="BH31" s="104"/>
      <c r="BI31" s="104"/>
      <c r="BJ31" s="104"/>
      <c r="BK31" s="104"/>
      <c r="BL31" s="104"/>
      <c r="BM31" s="104"/>
      <c r="BN31" s="104"/>
      <c r="BO31" s="104"/>
      <c r="BP31" s="104"/>
      <c r="BQ31" s="104"/>
      <c r="BR31" s="104"/>
      <c r="BS31" s="104"/>
      <c r="BT31" s="104"/>
      <c r="BU31" s="104"/>
      <c r="BV31" s="104"/>
      <c r="BW31" s="104"/>
      <c r="BX31" s="104"/>
      <c r="BY31" s="104"/>
      <c r="BZ31" s="104"/>
      <c r="CA31" s="104"/>
      <c r="CB31" s="104"/>
      <c r="CC31" s="104"/>
      <c r="CD31" s="104"/>
      <c r="CE31" s="104"/>
      <c r="CF31" s="104"/>
      <c r="CG31" s="104"/>
      <c r="CH31" s="104"/>
      <c r="CI31" s="104"/>
      <c r="CJ31" s="78"/>
      <c r="CK31" s="78"/>
      <c r="CL31" s="78"/>
      <c r="CM31" s="78"/>
      <c r="CN31" s="78"/>
      <c r="CO31" s="78"/>
      <c r="CP31" s="104"/>
      <c r="CQ31" s="78"/>
    </row>
    <row r="32" spans="1:95" s="58" customFormat="1" ht="27.95" customHeight="1">
      <c r="A32" s="82" t="s">
        <v>31</v>
      </c>
      <c r="B32" s="83" t="s">
        <v>33</v>
      </c>
      <c r="C32" s="83"/>
      <c r="D32" s="77"/>
      <c r="E32" s="77"/>
      <c r="F32" s="77"/>
      <c r="G32" s="77"/>
      <c r="H32" s="78"/>
      <c r="I32" s="78"/>
      <c r="J32" s="78"/>
      <c r="K32" s="78"/>
      <c r="L32" s="78"/>
      <c r="M32" s="78"/>
      <c r="N32" s="78"/>
      <c r="O32" s="78"/>
      <c r="P32" s="78"/>
      <c r="Q32" s="78"/>
      <c r="R32" s="78"/>
      <c r="S32" s="78"/>
      <c r="T32" s="104"/>
      <c r="U32" s="78"/>
      <c r="V32" s="78"/>
      <c r="W32" s="78"/>
      <c r="X32" s="78"/>
      <c r="Y32" s="78"/>
      <c r="Z32" s="78"/>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4"/>
      <c r="BC32" s="104"/>
      <c r="BD32" s="104"/>
      <c r="BE32" s="104"/>
      <c r="BF32" s="104"/>
      <c r="BG32" s="104"/>
      <c r="BH32" s="104"/>
      <c r="BI32" s="104"/>
      <c r="BJ32" s="104"/>
      <c r="BK32" s="104"/>
      <c r="BL32" s="104"/>
      <c r="BM32" s="104"/>
      <c r="BN32" s="104"/>
      <c r="BO32" s="104"/>
      <c r="BP32" s="104"/>
      <c r="BQ32" s="104"/>
      <c r="BR32" s="104"/>
      <c r="BS32" s="104"/>
      <c r="BT32" s="104"/>
      <c r="BU32" s="104"/>
      <c r="BV32" s="104"/>
      <c r="BW32" s="104"/>
      <c r="BX32" s="104"/>
      <c r="BY32" s="104"/>
      <c r="BZ32" s="104"/>
      <c r="CA32" s="104"/>
      <c r="CB32" s="104"/>
      <c r="CC32" s="104"/>
      <c r="CD32" s="104"/>
      <c r="CE32" s="104"/>
      <c r="CF32" s="104"/>
      <c r="CG32" s="104"/>
      <c r="CH32" s="104"/>
      <c r="CI32" s="104"/>
      <c r="CJ32" s="78"/>
      <c r="CK32" s="78"/>
      <c r="CL32" s="78"/>
      <c r="CM32" s="78"/>
      <c r="CN32" s="78"/>
      <c r="CO32" s="78"/>
      <c r="CP32" s="104"/>
      <c r="CQ32" s="78"/>
    </row>
    <row r="33" spans="1:95" s="58" customFormat="1" ht="27.95" customHeight="1">
      <c r="A33" s="82" t="s">
        <v>34</v>
      </c>
      <c r="B33" s="84" t="s">
        <v>35</v>
      </c>
      <c r="C33" s="84"/>
      <c r="D33" s="77"/>
      <c r="E33" s="77"/>
      <c r="F33" s="77"/>
      <c r="G33" s="77"/>
      <c r="H33" s="78"/>
      <c r="I33" s="78"/>
      <c r="J33" s="78"/>
      <c r="K33" s="78"/>
      <c r="L33" s="78"/>
      <c r="M33" s="78"/>
      <c r="N33" s="78"/>
      <c r="O33" s="78"/>
      <c r="P33" s="78"/>
      <c r="Q33" s="78"/>
      <c r="R33" s="78"/>
      <c r="S33" s="78"/>
      <c r="T33" s="104"/>
      <c r="U33" s="78"/>
      <c r="V33" s="78"/>
      <c r="W33" s="78"/>
      <c r="X33" s="78"/>
      <c r="Y33" s="78"/>
      <c r="Z33" s="78"/>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4"/>
      <c r="BC33" s="104"/>
      <c r="BD33" s="104"/>
      <c r="BE33" s="104"/>
      <c r="BF33" s="104"/>
      <c r="BG33" s="104"/>
      <c r="BH33" s="104"/>
      <c r="BI33" s="104"/>
      <c r="BJ33" s="104"/>
      <c r="BK33" s="104"/>
      <c r="BL33" s="104"/>
      <c r="BM33" s="104"/>
      <c r="BN33" s="104"/>
      <c r="BO33" s="104"/>
      <c r="BP33" s="104"/>
      <c r="BQ33" s="104"/>
      <c r="BR33" s="104"/>
      <c r="BS33" s="104"/>
      <c r="BT33" s="104"/>
      <c r="BU33" s="104"/>
      <c r="BV33" s="104"/>
      <c r="BW33" s="104"/>
      <c r="BX33" s="104"/>
      <c r="BY33" s="104"/>
      <c r="BZ33" s="104"/>
      <c r="CA33" s="104"/>
      <c r="CB33" s="104"/>
      <c r="CC33" s="104"/>
      <c r="CD33" s="104"/>
      <c r="CE33" s="104"/>
      <c r="CF33" s="104"/>
      <c r="CG33" s="104"/>
      <c r="CH33" s="104"/>
      <c r="CI33" s="104"/>
      <c r="CJ33" s="78"/>
      <c r="CK33" s="78"/>
      <c r="CL33" s="78"/>
      <c r="CM33" s="78"/>
      <c r="CN33" s="78"/>
      <c r="CO33" s="78"/>
      <c r="CP33" s="104"/>
      <c r="CQ33" s="78"/>
    </row>
    <row r="34" spans="1:95" s="58" customFormat="1" ht="27.95" customHeight="1">
      <c r="A34" s="80" t="s">
        <v>90</v>
      </c>
      <c r="B34" s="81" t="s">
        <v>179</v>
      </c>
      <c r="C34" s="81"/>
      <c r="D34" s="77"/>
      <c r="E34" s="77"/>
      <c r="F34" s="77"/>
      <c r="G34" s="77"/>
      <c r="H34" s="78"/>
      <c r="I34" s="78"/>
      <c r="J34" s="78"/>
      <c r="K34" s="78"/>
      <c r="L34" s="78"/>
      <c r="M34" s="78"/>
      <c r="N34" s="78"/>
      <c r="O34" s="78"/>
      <c r="P34" s="78"/>
      <c r="Q34" s="78"/>
      <c r="R34" s="78"/>
      <c r="S34" s="78"/>
      <c r="T34" s="104"/>
      <c r="U34" s="78"/>
      <c r="V34" s="78"/>
      <c r="W34" s="78"/>
      <c r="X34" s="78"/>
      <c r="Y34" s="78"/>
      <c r="Z34" s="78"/>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c r="AW34" s="104"/>
      <c r="AX34" s="104"/>
      <c r="AY34" s="104"/>
      <c r="AZ34" s="104"/>
      <c r="BA34" s="104"/>
      <c r="BB34" s="104"/>
      <c r="BC34" s="104"/>
      <c r="BD34" s="104"/>
      <c r="BE34" s="104"/>
      <c r="BF34" s="104"/>
      <c r="BG34" s="104"/>
      <c r="BH34" s="104"/>
      <c r="BI34" s="104"/>
      <c r="BJ34" s="104"/>
      <c r="BK34" s="104"/>
      <c r="BL34" s="104"/>
      <c r="BM34" s="104"/>
      <c r="BN34" s="104"/>
      <c r="BO34" s="104"/>
      <c r="BP34" s="104"/>
      <c r="BQ34" s="104"/>
      <c r="BR34" s="104"/>
      <c r="BS34" s="104"/>
      <c r="BT34" s="104"/>
      <c r="BU34" s="104"/>
      <c r="BV34" s="104"/>
      <c r="BW34" s="104"/>
      <c r="BX34" s="104"/>
      <c r="BY34" s="104"/>
      <c r="BZ34" s="104"/>
      <c r="CA34" s="104"/>
      <c r="CB34" s="104"/>
      <c r="CC34" s="104"/>
      <c r="CD34" s="104"/>
      <c r="CE34" s="104"/>
      <c r="CF34" s="104"/>
      <c r="CG34" s="104"/>
      <c r="CH34" s="104"/>
      <c r="CI34" s="104"/>
      <c r="CJ34" s="78"/>
      <c r="CK34" s="78"/>
      <c r="CL34" s="78"/>
      <c r="CM34" s="78"/>
      <c r="CN34" s="78"/>
      <c r="CO34" s="78"/>
      <c r="CP34" s="104"/>
      <c r="CQ34" s="78"/>
    </row>
    <row r="35" spans="1:95" s="58" customFormat="1" ht="27.95" customHeight="1">
      <c r="A35" s="82" t="s">
        <v>31</v>
      </c>
      <c r="B35" s="83" t="s">
        <v>33</v>
      </c>
      <c r="C35" s="83"/>
      <c r="D35" s="77"/>
      <c r="E35" s="77"/>
      <c r="F35" s="77"/>
      <c r="G35" s="77"/>
      <c r="H35" s="78"/>
      <c r="I35" s="78"/>
      <c r="J35" s="78"/>
      <c r="K35" s="78"/>
      <c r="L35" s="78"/>
      <c r="M35" s="78"/>
      <c r="N35" s="78"/>
      <c r="O35" s="78"/>
      <c r="P35" s="78"/>
      <c r="Q35" s="78"/>
      <c r="R35" s="78"/>
      <c r="S35" s="78"/>
      <c r="T35" s="104"/>
      <c r="U35" s="78"/>
      <c r="V35" s="78"/>
      <c r="W35" s="78"/>
      <c r="X35" s="78"/>
      <c r="Y35" s="78"/>
      <c r="Z35" s="78"/>
      <c r="AA35" s="104"/>
      <c r="AB35" s="104"/>
      <c r="AC35" s="104"/>
      <c r="AD35" s="104"/>
      <c r="AE35" s="104"/>
      <c r="AF35" s="104"/>
      <c r="AG35" s="104"/>
      <c r="AH35" s="104"/>
      <c r="AI35" s="104"/>
      <c r="AJ35" s="104"/>
      <c r="AK35" s="104"/>
      <c r="AL35" s="104"/>
      <c r="AM35" s="104"/>
      <c r="AN35" s="104"/>
      <c r="AO35" s="104"/>
      <c r="AP35" s="104"/>
      <c r="AQ35" s="104"/>
      <c r="AR35" s="104"/>
      <c r="AS35" s="104"/>
      <c r="AT35" s="104"/>
      <c r="AU35" s="104"/>
      <c r="AV35" s="104"/>
      <c r="AW35" s="104"/>
      <c r="AX35" s="104"/>
      <c r="AY35" s="104"/>
      <c r="AZ35" s="104"/>
      <c r="BA35" s="104"/>
      <c r="BB35" s="104"/>
      <c r="BC35" s="104"/>
      <c r="BD35" s="104"/>
      <c r="BE35" s="104"/>
      <c r="BF35" s="104"/>
      <c r="BG35" s="104"/>
      <c r="BH35" s="104"/>
      <c r="BI35" s="104"/>
      <c r="BJ35" s="104"/>
      <c r="BK35" s="104"/>
      <c r="BL35" s="104"/>
      <c r="BM35" s="104"/>
      <c r="BN35" s="104"/>
      <c r="BO35" s="104"/>
      <c r="BP35" s="104"/>
      <c r="BQ35" s="104"/>
      <c r="BR35" s="104"/>
      <c r="BS35" s="104"/>
      <c r="BT35" s="104"/>
      <c r="BU35" s="104"/>
      <c r="BV35" s="104"/>
      <c r="BW35" s="104"/>
      <c r="BX35" s="104"/>
      <c r="BY35" s="104"/>
      <c r="BZ35" s="104"/>
      <c r="CA35" s="104"/>
      <c r="CB35" s="104"/>
      <c r="CC35" s="104"/>
      <c r="CD35" s="104"/>
      <c r="CE35" s="104"/>
      <c r="CF35" s="104"/>
      <c r="CG35" s="104"/>
      <c r="CH35" s="104"/>
      <c r="CI35" s="104"/>
      <c r="CJ35" s="78"/>
      <c r="CK35" s="78"/>
      <c r="CL35" s="78"/>
      <c r="CM35" s="78"/>
      <c r="CN35" s="78"/>
      <c r="CO35" s="78"/>
      <c r="CP35" s="104"/>
      <c r="CQ35" s="78"/>
    </row>
    <row r="36" spans="1:95" s="58" customFormat="1" ht="27.95" customHeight="1">
      <c r="A36" s="82" t="s">
        <v>34</v>
      </c>
      <c r="B36" s="84" t="s">
        <v>35</v>
      </c>
      <c r="C36" s="84"/>
      <c r="D36" s="77"/>
      <c r="E36" s="77"/>
      <c r="F36" s="77"/>
      <c r="G36" s="77"/>
      <c r="H36" s="78"/>
      <c r="I36" s="78"/>
      <c r="J36" s="78"/>
      <c r="K36" s="78"/>
      <c r="L36" s="78"/>
      <c r="M36" s="78"/>
      <c r="N36" s="78"/>
      <c r="O36" s="78"/>
      <c r="P36" s="78"/>
      <c r="Q36" s="78"/>
      <c r="R36" s="78"/>
      <c r="S36" s="78"/>
      <c r="T36" s="104"/>
      <c r="U36" s="78"/>
      <c r="V36" s="78"/>
      <c r="W36" s="78"/>
      <c r="X36" s="78"/>
      <c r="Y36" s="78"/>
      <c r="Z36" s="78"/>
      <c r="AA36" s="104"/>
      <c r="AB36" s="104"/>
      <c r="AC36" s="104"/>
      <c r="AD36" s="104"/>
      <c r="AE36" s="104"/>
      <c r="AF36" s="104"/>
      <c r="AG36" s="104"/>
      <c r="AH36" s="104"/>
      <c r="AI36" s="104"/>
      <c r="AJ36" s="104"/>
      <c r="AK36" s="104"/>
      <c r="AL36" s="104"/>
      <c r="AM36" s="104"/>
      <c r="AN36" s="104"/>
      <c r="AO36" s="104"/>
      <c r="AP36" s="104"/>
      <c r="AQ36" s="104"/>
      <c r="AR36" s="104"/>
      <c r="AS36" s="104"/>
      <c r="AT36" s="104"/>
      <c r="AU36" s="104"/>
      <c r="AV36" s="104"/>
      <c r="AW36" s="104"/>
      <c r="AX36" s="104"/>
      <c r="AY36" s="104"/>
      <c r="AZ36" s="104"/>
      <c r="BA36" s="104"/>
      <c r="BB36" s="104"/>
      <c r="BC36" s="104"/>
      <c r="BD36" s="104"/>
      <c r="BE36" s="104"/>
      <c r="BF36" s="104"/>
      <c r="BG36" s="104"/>
      <c r="BH36" s="104"/>
      <c r="BI36" s="104"/>
      <c r="BJ36" s="104"/>
      <c r="BK36" s="104"/>
      <c r="BL36" s="104"/>
      <c r="BM36" s="104"/>
      <c r="BN36" s="104"/>
      <c r="BO36" s="104"/>
      <c r="BP36" s="104"/>
      <c r="BQ36" s="104"/>
      <c r="BR36" s="104"/>
      <c r="BS36" s="104"/>
      <c r="BT36" s="104"/>
      <c r="BU36" s="104"/>
      <c r="BV36" s="104"/>
      <c r="BW36" s="104"/>
      <c r="BX36" s="104"/>
      <c r="BY36" s="104"/>
      <c r="BZ36" s="104"/>
      <c r="CA36" s="104"/>
      <c r="CB36" s="104"/>
      <c r="CC36" s="104"/>
      <c r="CD36" s="104"/>
      <c r="CE36" s="104"/>
      <c r="CF36" s="104"/>
      <c r="CG36" s="104"/>
      <c r="CH36" s="104"/>
      <c r="CI36" s="104"/>
      <c r="CJ36" s="78"/>
      <c r="CK36" s="78"/>
      <c r="CL36" s="78"/>
      <c r="CM36" s="78"/>
      <c r="CN36" s="78"/>
      <c r="CO36" s="78"/>
      <c r="CP36" s="104"/>
      <c r="CQ36" s="78"/>
    </row>
    <row r="37" spans="1:95" s="58" customFormat="1" ht="27.95" customHeight="1">
      <c r="A37" s="75" t="s">
        <v>200</v>
      </c>
      <c r="B37" s="79" t="s">
        <v>201</v>
      </c>
      <c r="C37" s="79"/>
      <c r="D37" s="77"/>
      <c r="E37" s="77"/>
      <c r="F37" s="77"/>
      <c r="G37" s="77"/>
      <c r="H37" s="78"/>
      <c r="I37" s="78"/>
      <c r="J37" s="78"/>
      <c r="K37" s="78"/>
      <c r="L37" s="78"/>
      <c r="M37" s="78"/>
      <c r="N37" s="78"/>
      <c r="O37" s="78"/>
      <c r="P37" s="78"/>
      <c r="Q37" s="78"/>
      <c r="R37" s="78"/>
      <c r="S37" s="78"/>
      <c r="T37" s="104"/>
      <c r="U37" s="78"/>
      <c r="V37" s="78"/>
      <c r="W37" s="78"/>
      <c r="X37" s="78"/>
      <c r="Y37" s="78"/>
      <c r="Z37" s="78"/>
      <c r="AA37" s="104"/>
      <c r="AB37" s="104"/>
      <c r="AC37" s="104"/>
      <c r="AD37" s="104"/>
      <c r="AE37" s="104"/>
      <c r="AF37" s="104"/>
      <c r="AG37" s="104"/>
      <c r="AH37" s="104"/>
      <c r="AI37" s="104"/>
      <c r="AJ37" s="104"/>
      <c r="AK37" s="104"/>
      <c r="AL37" s="104"/>
      <c r="AM37" s="104"/>
      <c r="AN37" s="104"/>
      <c r="AO37" s="104"/>
      <c r="AP37" s="104"/>
      <c r="AQ37" s="104"/>
      <c r="AR37" s="104"/>
      <c r="AS37" s="104"/>
      <c r="AT37" s="104"/>
      <c r="AU37" s="104"/>
      <c r="AV37" s="104"/>
      <c r="AW37" s="104"/>
      <c r="AX37" s="104"/>
      <c r="AY37" s="104"/>
      <c r="AZ37" s="104"/>
      <c r="BA37" s="104"/>
      <c r="BB37" s="104"/>
      <c r="BC37" s="104"/>
      <c r="BD37" s="104"/>
      <c r="BE37" s="104"/>
      <c r="BF37" s="104"/>
      <c r="BG37" s="104"/>
      <c r="BH37" s="104"/>
      <c r="BI37" s="104"/>
      <c r="BJ37" s="104"/>
      <c r="BK37" s="104"/>
      <c r="BL37" s="104"/>
      <c r="BM37" s="104"/>
      <c r="BN37" s="104"/>
      <c r="BO37" s="104"/>
      <c r="BP37" s="104"/>
      <c r="BQ37" s="104"/>
      <c r="BR37" s="104"/>
      <c r="BS37" s="104"/>
      <c r="BT37" s="104"/>
      <c r="BU37" s="104"/>
      <c r="BV37" s="104"/>
      <c r="BW37" s="104"/>
      <c r="BX37" s="104"/>
      <c r="BY37" s="104"/>
      <c r="BZ37" s="104"/>
      <c r="CA37" s="104"/>
      <c r="CB37" s="104"/>
      <c r="CC37" s="104"/>
      <c r="CD37" s="104"/>
      <c r="CE37" s="104"/>
      <c r="CF37" s="104"/>
      <c r="CG37" s="104"/>
      <c r="CH37" s="104"/>
      <c r="CI37" s="104"/>
      <c r="CJ37" s="78"/>
      <c r="CK37" s="78"/>
      <c r="CL37" s="78"/>
      <c r="CM37" s="78"/>
      <c r="CN37" s="78"/>
      <c r="CO37" s="78"/>
      <c r="CP37" s="104"/>
      <c r="CQ37" s="78"/>
    </row>
    <row r="38" spans="1:95" s="58" customFormat="1" ht="27.95" customHeight="1">
      <c r="A38" s="80" t="s">
        <v>87</v>
      </c>
      <c r="B38" s="81" t="s">
        <v>177</v>
      </c>
      <c r="C38" s="81"/>
      <c r="D38" s="77"/>
      <c r="E38" s="77"/>
      <c r="F38" s="77"/>
      <c r="G38" s="77"/>
      <c r="H38" s="78"/>
      <c r="I38" s="78"/>
      <c r="J38" s="78"/>
      <c r="K38" s="78"/>
      <c r="L38" s="78"/>
      <c r="M38" s="78"/>
      <c r="N38" s="78"/>
      <c r="O38" s="78"/>
      <c r="P38" s="78"/>
      <c r="Q38" s="78"/>
      <c r="R38" s="78"/>
      <c r="S38" s="78"/>
      <c r="T38" s="104"/>
      <c r="U38" s="78"/>
      <c r="V38" s="78"/>
      <c r="W38" s="78"/>
      <c r="X38" s="78"/>
      <c r="Y38" s="78"/>
      <c r="Z38" s="78"/>
      <c r="AA38" s="104"/>
      <c r="AB38" s="104"/>
      <c r="AC38" s="104"/>
      <c r="AD38" s="104"/>
      <c r="AE38" s="104"/>
      <c r="AF38" s="104"/>
      <c r="AG38" s="104"/>
      <c r="AH38" s="104"/>
      <c r="AI38" s="104"/>
      <c r="AJ38" s="104"/>
      <c r="AK38" s="104"/>
      <c r="AL38" s="104"/>
      <c r="AM38" s="104"/>
      <c r="AN38" s="104"/>
      <c r="AO38" s="104"/>
      <c r="AP38" s="104"/>
      <c r="AQ38" s="104"/>
      <c r="AR38" s="104"/>
      <c r="AS38" s="104"/>
      <c r="AT38" s="104"/>
      <c r="AU38" s="104"/>
      <c r="AV38" s="104"/>
      <c r="AW38" s="104"/>
      <c r="AX38" s="104"/>
      <c r="AY38" s="104"/>
      <c r="AZ38" s="104"/>
      <c r="BA38" s="104"/>
      <c r="BB38" s="104"/>
      <c r="BC38" s="104"/>
      <c r="BD38" s="104"/>
      <c r="BE38" s="104"/>
      <c r="BF38" s="104"/>
      <c r="BG38" s="104"/>
      <c r="BH38" s="104"/>
      <c r="BI38" s="104"/>
      <c r="BJ38" s="104"/>
      <c r="BK38" s="104"/>
      <c r="BL38" s="104"/>
      <c r="BM38" s="104"/>
      <c r="BN38" s="104"/>
      <c r="BO38" s="104"/>
      <c r="BP38" s="104"/>
      <c r="BQ38" s="104"/>
      <c r="BR38" s="104"/>
      <c r="BS38" s="104"/>
      <c r="BT38" s="104"/>
      <c r="BU38" s="104"/>
      <c r="BV38" s="104"/>
      <c r="BW38" s="104"/>
      <c r="BX38" s="104"/>
      <c r="BY38" s="104"/>
      <c r="BZ38" s="104"/>
      <c r="CA38" s="104"/>
      <c r="CB38" s="104"/>
      <c r="CC38" s="104"/>
      <c r="CD38" s="104"/>
      <c r="CE38" s="104"/>
      <c r="CF38" s="104"/>
      <c r="CG38" s="104"/>
      <c r="CH38" s="104"/>
      <c r="CI38" s="104"/>
      <c r="CJ38" s="78"/>
      <c r="CK38" s="78"/>
      <c r="CL38" s="78"/>
      <c r="CM38" s="78"/>
      <c r="CN38" s="78"/>
      <c r="CO38" s="78"/>
      <c r="CP38" s="104"/>
      <c r="CQ38" s="78"/>
    </row>
    <row r="39" spans="1:95" s="58" customFormat="1" ht="27.95" customHeight="1">
      <c r="A39" s="82" t="s">
        <v>31</v>
      </c>
      <c r="B39" s="83" t="s">
        <v>33</v>
      </c>
      <c r="C39" s="83"/>
      <c r="D39" s="77"/>
      <c r="E39" s="77"/>
      <c r="F39" s="77"/>
      <c r="G39" s="77"/>
      <c r="H39" s="78"/>
      <c r="I39" s="78"/>
      <c r="J39" s="78"/>
      <c r="K39" s="78"/>
      <c r="L39" s="78"/>
      <c r="M39" s="78"/>
      <c r="N39" s="78"/>
      <c r="O39" s="78"/>
      <c r="P39" s="78"/>
      <c r="Q39" s="78"/>
      <c r="R39" s="78"/>
      <c r="S39" s="78"/>
      <c r="T39" s="104"/>
      <c r="U39" s="78"/>
      <c r="V39" s="78"/>
      <c r="W39" s="78"/>
      <c r="X39" s="78"/>
      <c r="Y39" s="78"/>
      <c r="Z39" s="78"/>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104"/>
      <c r="BL39" s="104"/>
      <c r="BM39" s="104"/>
      <c r="BN39" s="104"/>
      <c r="BO39" s="104"/>
      <c r="BP39" s="104"/>
      <c r="BQ39" s="104"/>
      <c r="BR39" s="104"/>
      <c r="BS39" s="104"/>
      <c r="BT39" s="104"/>
      <c r="BU39" s="104"/>
      <c r="BV39" s="104"/>
      <c r="BW39" s="104"/>
      <c r="BX39" s="104"/>
      <c r="BY39" s="104"/>
      <c r="BZ39" s="104"/>
      <c r="CA39" s="104"/>
      <c r="CB39" s="104"/>
      <c r="CC39" s="104"/>
      <c r="CD39" s="104"/>
      <c r="CE39" s="104"/>
      <c r="CF39" s="104"/>
      <c r="CG39" s="104"/>
      <c r="CH39" s="104"/>
      <c r="CI39" s="104"/>
      <c r="CJ39" s="78"/>
      <c r="CK39" s="78"/>
      <c r="CL39" s="78"/>
      <c r="CM39" s="78"/>
      <c r="CN39" s="78"/>
      <c r="CO39" s="78"/>
      <c r="CP39" s="104"/>
      <c r="CQ39" s="78"/>
    </row>
    <row r="40" spans="1:95" s="58" customFormat="1" ht="27.95" customHeight="1">
      <c r="A40" s="82" t="s">
        <v>34</v>
      </c>
      <c r="B40" s="84" t="s">
        <v>35</v>
      </c>
      <c r="C40" s="84"/>
      <c r="D40" s="77"/>
      <c r="E40" s="77"/>
      <c r="F40" s="77"/>
      <c r="G40" s="77"/>
      <c r="H40" s="78"/>
      <c r="I40" s="78"/>
      <c r="J40" s="78"/>
      <c r="K40" s="78"/>
      <c r="L40" s="78"/>
      <c r="M40" s="78"/>
      <c r="N40" s="78"/>
      <c r="O40" s="78"/>
      <c r="P40" s="78"/>
      <c r="Q40" s="78"/>
      <c r="R40" s="78"/>
      <c r="S40" s="78"/>
      <c r="T40" s="104"/>
      <c r="U40" s="78"/>
      <c r="V40" s="78"/>
      <c r="W40" s="78"/>
      <c r="X40" s="78"/>
      <c r="Y40" s="78"/>
      <c r="Z40" s="78"/>
      <c r="AA40" s="104"/>
      <c r="AB40" s="104"/>
      <c r="AC40" s="104"/>
      <c r="AD40" s="104"/>
      <c r="AE40" s="104"/>
      <c r="AF40" s="104"/>
      <c r="AG40" s="104"/>
      <c r="AH40" s="104"/>
      <c r="AI40" s="104"/>
      <c r="AJ40" s="104"/>
      <c r="AK40" s="104"/>
      <c r="AL40" s="104"/>
      <c r="AM40" s="104"/>
      <c r="AN40" s="104"/>
      <c r="AO40" s="104"/>
      <c r="AP40" s="104"/>
      <c r="AQ40" s="104"/>
      <c r="AR40" s="104"/>
      <c r="AS40" s="104"/>
      <c r="AT40" s="104"/>
      <c r="AU40" s="104"/>
      <c r="AV40" s="104"/>
      <c r="AW40" s="104"/>
      <c r="AX40" s="104"/>
      <c r="AY40" s="104"/>
      <c r="AZ40" s="104"/>
      <c r="BA40" s="104"/>
      <c r="BB40" s="104"/>
      <c r="BC40" s="104"/>
      <c r="BD40" s="104"/>
      <c r="BE40" s="104"/>
      <c r="BF40" s="104"/>
      <c r="BG40" s="104"/>
      <c r="BH40" s="104"/>
      <c r="BI40" s="104"/>
      <c r="BJ40" s="104"/>
      <c r="BK40" s="104"/>
      <c r="BL40" s="104"/>
      <c r="BM40" s="104"/>
      <c r="BN40" s="104"/>
      <c r="BO40" s="104"/>
      <c r="BP40" s="104"/>
      <c r="BQ40" s="104"/>
      <c r="BR40" s="104"/>
      <c r="BS40" s="104"/>
      <c r="BT40" s="104"/>
      <c r="BU40" s="104"/>
      <c r="BV40" s="104"/>
      <c r="BW40" s="104"/>
      <c r="BX40" s="104"/>
      <c r="BY40" s="104"/>
      <c r="BZ40" s="104"/>
      <c r="CA40" s="104"/>
      <c r="CB40" s="104"/>
      <c r="CC40" s="104"/>
      <c r="CD40" s="104"/>
      <c r="CE40" s="104"/>
      <c r="CF40" s="104"/>
      <c r="CG40" s="104"/>
      <c r="CH40" s="104"/>
      <c r="CI40" s="104"/>
      <c r="CJ40" s="78"/>
      <c r="CK40" s="78"/>
      <c r="CL40" s="78"/>
      <c r="CM40" s="78"/>
      <c r="CN40" s="78"/>
      <c r="CO40" s="78"/>
      <c r="CP40" s="104"/>
      <c r="CQ40" s="78"/>
    </row>
    <row r="41" spans="1:95" s="58" customFormat="1" ht="27.95" customHeight="1">
      <c r="A41" s="80" t="s">
        <v>89</v>
      </c>
      <c r="B41" s="81" t="s">
        <v>178</v>
      </c>
      <c r="C41" s="81"/>
      <c r="D41" s="77"/>
      <c r="E41" s="77"/>
      <c r="F41" s="77"/>
      <c r="G41" s="77"/>
      <c r="H41" s="78"/>
      <c r="I41" s="78"/>
      <c r="J41" s="78"/>
      <c r="K41" s="78"/>
      <c r="L41" s="78"/>
      <c r="M41" s="78"/>
      <c r="N41" s="78"/>
      <c r="O41" s="78"/>
      <c r="P41" s="78"/>
      <c r="Q41" s="78"/>
      <c r="R41" s="78"/>
      <c r="S41" s="78"/>
      <c r="T41" s="104"/>
      <c r="U41" s="78"/>
      <c r="V41" s="78"/>
      <c r="W41" s="78"/>
      <c r="X41" s="78"/>
      <c r="Y41" s="78"/>
      <c r="Z41" s="78"/>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78"/>
      <c r="CK41" s="78"/>
      <c r="CL41" s="78"/>
      <c r="CM41" s="78"/>
      <c r="CN41" s="78"/>
      <c r="CO41" s="78"/>
      <c r="CP41" s="104"/>
      <c r="CQ41" s="78"/>
    </row>
    <row r="42" spans="1:95" s="58" customFormat="1" ht="27.95" customHeight="1">
      <c r="A42" s="82" t="s">
        <v>31</v>
      </c>
      <c r="B42" s="83" t="s">
        <v>33</v>
      </c>
      <c r="C42" s="83"/>
      <c r="D42" s="77"/>
      <c r="E42" s="77"/>
      <c r="F42" s="77"/>
      <c r="G42" s="77"/>
      <c r="H42" s="78"/>
      <c r="I42" s="78"/>
      <c r="J42" s="78"/>
      <c r="K42" s="78"/>
      <c r="L42" s="78"/>
      <c r="M42" s="78"/>
      <c r="N42" s="78"/>
      <c r="O42" s="78"/>
      <c r="P42" s="78"/>
      <c r="Q42" s="78"/>
      <c r="R42" s="78"/>
      <c r="S42" s="78"/>
      <c r="T42" s="104"/>
      <c r="U42" s="78"/>
      <c r="V42" s="78"/>
      <c r="W42" s="78"/>
      <c r="X42" s="78"/>
      <c r="Y42" s="78"/>
      <c r="Z42" s="78"/>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4"/>
      <c r="BR42" s="104"/>
      <c r="BS42" s="104"/>
      <c r="BT42" s="104"/>
      <c r="BU42" s="104"/>
      <c r="BV42" s="104"/>
      <c r="BW42" s="104"/>
      <c r="BX42" s="104"/>
      <c r="BY42" s="104"/>
      <c r="BZ42" s="104"/>
      <c r="CA42" s="104"/>
      <c r="CB42" s="104"/>
      <c r="CC42" s="104"/>
      <c r="CD42" s="104"/>
      <c r="CE42" s="104"/>
      <c r="CF42" s="104"/>
      <c r="CG42" s="104"/>
      <c r="CH42" s="104"/>
      <c r="CI42" s="104"/>
      <c r="CJ42" s="78"/>
      <c r="CK42" s="78"/>
      <c r="CL42" s="78"/>
      <c r="CM42" s="78"/>
      <c r="CN42" s="78"/>
      <c r="CO42" s="78"/>
      <c r="CP42" s="104"/>
      <c r="CQ42" s="78"/>
    </row>
    <row r="43" spans="1:95" s="58" customFormat="1" ht="27.95" customHeight="1">
      <c r="A43" s="82" t="s">
        <v>34</v>
      </c>
      <c r="B43" s="84" t="s">
        <v>35</v>
      </c>
      <c r="C43" s="84"/>
      <c r="D43" s="77"/>
      <c r="E43" s="77"/>
      <c r="F43" s="77"/>
      <c r="G43" s="77"/>
      <c r="H43" s="78"/>
      <c r="I43" s="78"/>
      <c r="J43" s="78"/>
      <c r="K43" s="78"/>
      <c r="L43" s="78"/>
      <c r="M43" s="78"/>
      <c r="N43" s="78"/>
      <c r="O43" s="78"/>
      <c r="P43" s="78"/>
      <c r="Q43" s="78"/>
      <c r="R43" s="78"/>
      <c r="S43" s="78"/>
      <c r="T43" s="104"/>
      <c r="U43" s="78"/>
      <c r="V43" s="78"/>
      <c r="W43" s="78"/>
      <c r="X43" s="78"/>
      <c r="Y43" s="78"/>
      <c r="Z43" s="78"/>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4"/>
      <c r="BR43" s="104"/>
      <c r="BS43" s="104"/>
      <c r="BT43" s="104"/>
      <c r="BU43" s="104"/>
      <c r="BV43" s="104"/>
      <c r="BW43" s="104"/>
      <c r="BX43" s="104"/>
      <c r="BY43" s="104"/>
      <c r="BZ43" s="104"/>
      <c r="CA43" s="104"/>
      <c r="CB43" s="104"/>
      <c r="CC43" s="104"/>
      <c r="CD43" s="104"/>
      <c r="CE43" s="104"/>
      <c r="CF43" s="104"/>
      <c r="CG43" s="104"/>
      <c r="CH43" s="104"/>
      <c r="CI43" s="104"/>
      <c r="CJ43" s="78"/>
      <c r="CK43" s="78"/>
      <c r="CL43" s="78"/>
      <c r="CM43" s="78"/>
      <c r="CN43" s="78"/>
      <c r="CO43" s="78"/>
      <c r="CP43" s="104"/>
      <c r="CQ43" s="78"/>
    </row>
    <row r="44" spans="1:95" s="58" customFormat="1" ht="27.95" customHeight="1">
      <c r="A44" s="80" t="s">
        <v>90</v>
      </c>
      <c r="B44" s="81" t="s">
        <v>179</v>
      </c>
      <c r="C44" s="81"/>
      <c r="D44" s="77"/>
      <c r="E44" s="77"/>
      <c r="F44" s="77"/>
      <c r="G44" s="77"/>
      <c r="H44" s="78"/>
      <c r="I44" s="78"/>
      <c r="J44" s="78"/>
      <c r="K44" s="78"/>
      <c r="L44" s="78"/>
      <c r="M44" s="78"/>
      <c r="N44" s="78"/>
      <c r="O44" s="78"/>
      <c r="P44" s="78"/>
      <c r="Q44" s="78"/>
      <c r="R44" s="78"/>
      <c r="S44" s="78"/>
      <c r="T44" s="104"/>
      <c r="U44" s="78"/>
      <c r="V44" s="78"/>
      <c r="W44" s="78"/>
      <c r="X44" s="78"/>
      <c r="Y44" s="78"/>
      <c r="Z44" s="78"/>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4"/>
      <c r="BR44" s="104"/>
      <c r="BS44" s="104"/>
      <c r="BT44" s="104"/>
      <c r="BU44" s="104"/>
      <c r="BV44" s="104"/>
      <c r="BW44" s="104"/>
      <c r="BX44" s="104"/>
      <c r="BY44" s="104"/>
      <c r="BZ44" s="104"/>
      <c r="CA44" s="104"/>
      <c r="CB44" s="104"/>
      <c r="CC44" s="104"/>
      <c r="CD44" s="104"/>
      <c r="CE44" s="104"/>
      <c r="CF44" s="104"/>
      <c r="CG44" s="104"/>
      <c r="CH44" s="104"/>
      <c r="CI44" s="104"/>
      <c r="CJ44" s="78"/>
      <c r="CK44" s="78"/>
      <c r="CL44" s="78"/>
      <c r="CM44" s="78"/>
      <c r="CN44" s="78"/>
      <c r="CO44" s="78"/>
      <c r="CP44" s="104"/>
      <c r="CQ44" s="78"/>
    </row>
    <row r="45" spans="1:95" s="58" customFormat="1" ht="27.95" customHeight="1">
      <c r="A45" s="82" t="s">
        <v>31</v>
      </c>
      <c r="B45" s="83" t="s">
        <v>33</v>
      </c>
      <c r="C45" s="83"/>
      <c r="D45" s="77"/>
      <c r="E45" s="77"/>
      <c r="F45" s="77"/>
      <c r="G45" s="77"/>
      <c r="H45" s="78"/>
      <c r="I45" s="78"/>
      <c r="J45" s="78"/>
      <c r="K45" s="78"/>
      <c r="L45" s="78"/>
      <c r="M45" s="78"/>
      <c r="N45" s="78"/>
      <c r="O45" s="78"/>
      <c r="P45" s="78"/>
      <c r="Q45" s="78"/>
      <c r="R45" s="78"/>
      <c r="S45" s="78"/>
      <c r="T45" s="104"/>
      <c r="U45" s="78"/>
      <c r="V45" s="78"/>
      <c r="W45" s="78"/>
      <c r="X45" s="78"/>
      <c r="Y45" s="78"/>
      <c r="Z45" s="78"/>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4"/>
      <c r="BR45" s="104"/>
      <c r="BS45" s="104"/>
      <c r="BT45" s="104"/>
      <c r="BU45" s="104"/>
      <c r="BV45" s="104"/>
      <c r="BW45" s="104"/>
      <c r="BX45" s="104"/>
      <c r="BY45" s="104"/>
      <c r="BZ45" s="104"/>
      <c r="CA45" s="104"/>
      <c r="CB45" s="104"/>
      <c r="CC45" s="104"/>
      <c r="CD45" s="104"/>
      <c r="CE45" s="104"/>
      <c r="CF45" s="104"/>
      <c r="CG45" s="104"/>
      <c r="CH45" s="104"/>
      <c r="CI45" s="104"/>
      <c r="CJ45" s="78"/>
      <c r="CK45" s="78"/>
      <c r="CL45" s="78"/>
      <c r="CM45" s="78"/>
      <c r="CN45" s="78"/>
      <c r="CO45" s="78"/>
      <c r="CP45" s="104"/>
      <c r="CQ45" s="78"/>
    </row>
    <row r="46" spans="1:95" s="58" customFormat="1" ht="27.95" customHeight="1">
      <c r="A46" s="82" t="s">
        <v>34</v>
      </c>
      <c r="B46" s="84" t="s">
        <v>35</v>
      </c>
      <c r="C46" s="84"/>
      <c r="D46" s="77"/>
      <c r="E46" s="77"/>
      <c r="F46" s="77"/>
      <c r="G46" s="77"/>
      <c r="H46" s="78"/>
      <c r="I46" s="78"/>
      <c r="J46" s="78"/>
      <c r="K46" s="78"/>
      <c r="L46" s="78"/>
      <c r="M46" s="78"/>
      <c r="N46" s="78"/>
      <c r="O46" s="78"/>
      <c r="P46" s="78"/>
      <c r="Q46" s="78"/>
      <c r="R46" s="78"/>
      <c r="S46" s="78"/>
      <c r="T46" s="104"/>
      <c r="U46" s="78"/>
      <c r="V46" s="78"/>
      <c r="W46" s="78"/>
      <c r="X46" s="78"/>
      <c r="Y46" s="78"/>
      <c r="Z46" s="78"/>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4"/>
      <c r="BR46" s="104"/>
      <c r="BS46" s="104"/>
      <c r="BT46" s="104"/>
      <c r="BU46" s="104"/>
      <c r="BV46" s="104"/>
      <c r="BW46" s="104"/>
      <c r="BX46" s="104"/>
      <c r="BY46" s="104"/>
      <c r="BZ46" s="104"/>
      <c r="CA46" s="104"/>
      <c r="CB46" s="104"/>
      <c r="CC46" s="104"/>
      <c r="CD46" s="104"/>
      <c r="CE46" s="104"/>
      <c r="CF46" s="104"/>
      <c r="CG46" s="104"/>
      <c r="CH46" s="104"/>
      <c r="CI46" s="104"/>
      <c r="CJ46" s="78"/>
      <c r="CK46" s="78"/>
      <c r="CL46" s="78"/>
      <c r="CM46" s="78"/>
      <c r="CN46" s="78"/>
      <c r="CO46" s="78"/>
      <c r="CP46" s="104"/>
      <c r="CQ46" s="78"/>
    </row>
    <row r="47" spans="1:95" s="58" customFormat="1" ht="27.95" customHeight="1">
      <c r="A47" s="75" t="s">
        <v>202</v>
      </c>
      <c r="B47" s="79" t="s">
        <v>203</v>
      </c>
      <c r="C47" s="79"/>
      <c r="D47" s="77"/>
      <c r="E47" s="77"/>
      <c r="F47" s="77"/>
      <c r="G47" s="77"/>
      <c r="H47" s="78"/>
      <c r="I47" s="78"/>
      <c r="J47" s="78"/>
      <c r="K47" s="78"/>
      <c r="L47" s="78"/>
      <c r="M47" s="78"/>
      <c r="N47" s="78"/>
      <c r="O47" s="78"/>
      <c r="P47" s="78"/>
      <c r="Q47" s="78"/>
      <c r="R47" s="78"/>
      <c r="S47" s="78"/>
      <c r="T47" s="104"/>
      <c r="U47" s="78"/>
      <c r="V47" s="78"/>
      <c r="W47" s="78"/>
      <c r="X47" s="78"/>
      <c r="Y47" s="78"/>
      <c r="Z47" s="78"/>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4"/>
      <c r="BR47" s="104"/>
      <c r="BS47" s="104"/>
      <c r="BT47" s="104"/>
      <c r="BU47" s="104"/>
      <c r="BV47" s="104"/>
      <c r="BW47" s="104"/>
      <c r="BX47" s="104"/>
      <c r="BY47" s="104"/>
      <c r="BZ47" s="104"/>
      <c r="CA47" s="104"/>
      <c r="CB47" s="104"/>
      <c r="CC47" s="104"/>
      <c r="CD47" s="104"/>
      <c r="CE47" s="104"/>
      <c r="CF47" s="104"/>
      <c r="CG47" s="104"/>
      <c r="CH47" s="104"/>
      <c r="CI47" s="104"/>
      <c r="CJ47" s="78"/>
      <c r="CK47" s="78"/>
      <c r="CL47" s="78"/>
      <c r="CM47" s="78"/>
      <c r="CN47" s="78"/>
      <c r="CO47" s="78"/>
      <c r="CP47" s="104"/>
      <c r="CQ47" s="78"/>
    </row>
    <row r="48" spans="1:95" s="58" customFormat="1" ht="27.95" customHeight="1">
      <c r="A48" s="80" t="s">
        <v>87</v>
      </c>
      <c r="B48" s="81" t="s">
        <v>177</v>
      </c>
      <c r="C48" s="81"/>
      <c r="D48" s="77"/>
      <c r="E48" s="77"/>
      <c r="F48" s="77"/>
      <c r="G48" s="77"/>
      <c r="H48" s="78"/>
      <c r="I48" s="78"/>
      <c r="J48" s="78"/>
      <c r="K48" s="78"/>
      <c r="L48" s="78"/>
      <c r="M48" s="78"/>
      <c r="N48" s="78"/>
      <c r="O48" s="78"/>
      <c r="P48" s="78"/>
      <c r="Q48" s="78"/>
      <c r="R48" s="78"/>
      <c r="S48" s="78"/>
      <c r="T48" s="104"/>
      <c r="U48" s="78"/>
      <c r="V48" s="78"/>
      <c r="W48" s="78"/>
      <c r="X48" s="78"/>
      <c r="Y48" s="78"/>
      <c r="Z48" s="78"/>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4"/>
      <c r="BR48" s="104"/>
      <c r="BS48" s="104"/>
      <c r="BT48" s="104"/>
      <c r="BU48" s="104"/>
      <c r="BV48" s="104"/>
      <c r="BW48" s="104"/>
      <c r="BX48" s="104"/>
      <c r="BY48" s="104"/>
      <c r="BZ48" s="104"/>
      <c r="CA48" s="104"/>
      <c r="CB48" s="104"/>
      <c r="CC48" s="104"/>
      <c r="CD48" s="104"/>
      <c r="CE48" s="104"/>
      <c r="CF48" s="104"/>
      <c r="CG48" s="104"/>
      <c r="CH48" s="104"/>
      <c r="CI48" s="104"/>
      <c r="CJ48" s="78"/>
      <c r="CK48" s="78"/>
      <c r="CL48" s="78"/>
      <c r="CM48" s="78"/>
      <c r="CN48" s="78"/>
      <c r="CO48" s="78"/>
      <c r="CP48" s="104"/>
      <c r="CQ48" s="78"/>
    </row>
    <row r="49" spans="1:95" s="58" customFormat="1" ht="27.95" customHeight="1">
      <c r="A49" s="82" t="s">
        <v>31</v>
      </c>
      <c r="B49" s="83" t="s">
        <v>33</v>
      </c>
      <c r="C49" s="83"/>
      <c r="D49" s="77"/>
      <c r="E49" s="77"/>
      <c r="F49" s="77"/>
      <c r="G49" s="77"/>
      <c r="H49" s="78"/>
      <c r="I49" s="78"/>
      <c r="J49" s="78"/>
      <c r="K49" s="78"/>
      <c r="L49" s="78"/>
      <c r="M49" s="78"/>
      <c r="N49" s="78"/>
      <c r="O49" s="78"/>
      <c r="P49" s="78"/>
      <c r="Q49" s="78"/>
      <c r="R49" s="78"/>
      <c r="S49" s="78"/>
      <c r="T49" s="104"/>
      <c r="U49" s="78"/>
      <c r="V49" s="78"/>
      <c r="W49" s="78"/>
      <c r="X49" s="78"/>
      <c r="Y49" s="78"/>
      <c r="Z49" s="78"/>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4"/>
      <c r="BR49" s="104"/>
      <c r="BS49" s="104"/>
      <c r="BT49" s="104"/>
      <c r="BU49" s="104"/>
      <c r="BV49" s="104"/>
      <c r="BW49" s="104"/>
      <c r="BX49" s="104"/>
      <c r="BY49" s="104"/>
      <c r="BZ49" s="104"/>
      <c r="CA49" s="104"/>
      <c r="CB49" s="104"/>
      <c r="CC49" s="104"/>
      <c r="CD49" s="104"/>
      <c r="CE49" s="104"/>
      <c r="CF49" s="104"/>
      <c r="CG49" s="104"/>
      <c r="CH49" s="104"/>
      <c r="CI49" s="104"/>
      <c r="CJ49" s="78"/>
      <c r="CK49" s="78"/>
      <c r="CL49" s="78"/>
      <c r="CM49" s="78"/>
      <c r="CN49" s="78"/>
      <c r="CO49" s="78"/>
      <c r="CP49" s="104"/>
      <c r="CQ49" s="78"/>
    </row>
    <row r="50" spans="1:95" s="58" customFormat="1" ht="27.95" customHeight="1">
      <c r="A50" s="82" t="s">
        <v>34</v>
      </c>
      <c r="B50" s="84" t="s">
        <v>35</v>
      </c>
      <c r="C50" s="84"/>
      <c r="D50" s="77"/>
      <c r="E50" s="77"/>
      <c r="F50" s="77"/>
      <c r="G50" s="77"/>
      <c r="H50" s="78"/>
      <c r="I50" s="78"/>
      <c r="J50" s="78"/>
      <c r="K50" s="78"/>
      <c r="L50" s="78"/>
      <c r="M50" s="78"/>
      <c r="N50" s="78"/>
      <c r="O50" s="78"/>
      <c r="P50" s="78"/>
      <c r="Q50" s="78"/>
      <c r="R50" s="78"/>
      <c r="S50" s="78"/>
      <c r="T50" s="104"/>
      <c r="U50" s="78"/>
      <c r="V50" s="78"/>
      <c r="W50" s="78"/>
      <c r="X50" s="78"/>
      <c r="Y50" s="78"/>
      <c r="Z50" s="78"/>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4"/>
      <c r="BR50" s="104"/>
      <c r="BS50" s="104"/>
      <c r="BT50" s="104"/>
      <c r="BU50" s="104"/>
      <c r="BV50" s="104"/>
      <c r="BW50" s="104"/>
      <c r="BX50" s="104"/>
      <c r="BY50" s="104"/>
      <c r="BZ50" s="104"/>
      <c r="CA50" s="104"/>
      <c r="CB50" s="104"/>
      <c r="CC50" s="104"/>
      <c r="CD50" s="104"/>
      <c r="CE50" s="104"/>
      <c r="CF50" s="104"/>
      <c r="CG50" s="104"/>
      <c r="CH50" s="104"/>
      <c r="CI50" s="104"/>
      <c r="CJ50" s="78"/>
      <c r="CK50" s="78"/>
      <c r="CL50" s="78"/>
      <c r="CM50" s="78"/>
      <c r="CN50" s="78"/>
      <c r="CO50" s="78"/>
      <c r="CP50" s="104"/>
      <c r="CQ50" s="78"/>
    </row>
    <row r="51" spans="1:95" s="58" customFormat="1" ht="27.95" customHeight="1">
      <c r="A51" s="80" t="s">
        <v>89</v>
      </c>
      <c r="B51" s="81" t="s">
        <v>178</v>
      </c>
      <c r="C51" s="81"/>
      <c r="D51" s="77"/>
      <c r="E51" s="77"/>
      <c r="F51" s="77"/>
      <c r="G51" s="77"/>
      <c r="H51" s="78"/>
      <c r="I51" s="78"/>
      <c r="J51" s="78"/>
      <c r="K51" s="78"/>
      <c r="L51" s="78"/>
      <c r="M51" s="78"/>
      <c r="N51" s="78"/>
      <c r="O51" s="78"/>
      <c r="P51" s="78"/>
      <c r="Q51" s="78"/>
      <c r="R51" s="78"/>
      <c r="S51" s="78"/>
      <c r="T51" s="104"/>
      <c r="U51" s="78"/>
      <c r="V51" s="78"/>
      <c r="W51" s="78"/>
      <c r="X51" s="78"/>
      <c r="Y51" s="78"/>
      <c r="Z51" s="78"/>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4"/>
      <c r="BR51" s="104"/>
      <c r="BS51" s="104"/>
      <c r="BT51" s="104"/>
      <c r="BU51" s="104"/>
      <c r="BV51" s="104"/>
      <c r="BW51" s="104"/>
      <c r="BX51" s="104"/>
      <c r="BY51" s="104"/>
      <c r="BZ51" s="104"/>
      <c r="CA51" s="104"/>
      <c r="CB51" s="104"/>
      <c r="CC51" s="104"/>
      <c r="CD51" s="104"/>
      <c r="CE51" s="104"/>
      <c r="CF51" s="104"/>
      <c r="CG51" s="104"/>
      <c r="CH51" s="104"/>
      <c r="CI51" s="104"/>
      <c r="CJ51" s="78"/>
      <c r="CK51" s="78"/>
      <c r="CL51" s="78"/>
      <c r="CM51" s="78"/>
      <c r="CN51" s="78"/>
      <c r="CO51" s="78"/>
      <c r="CP51" s="104"/>
      <c r="CQ51" s="78"/>
    </row>
    <row r="52" spans="1:95" s="58" customFormat="1" ht="27.95" customHeight="1">
      <c r="A52" s="82" t="s">
        <v>31</v>
      </c>
      <c r="B52" s="83" t="s">
        <v>33</v>
      </c>
      <c r="C52" s="83"/>
      <c r="D52" s="77"/>
      <c r="E52" s="77"/>
      <c r="F52" s="77"/>
      <c r="G52" s="77"/>
      <c r="H52" s="78"/>
      <c r="I52" s="78"/>
      <c r="J52" s="78"/>
      <c r="K52" s="78"/>
      <c r="L52" s="78"/>
      <c r="M52" s="78"/>
      <c r="N52" s="78"/>
      <c r="O52" s="78"/>
      <c r="P52" s="78"/>
      <c r="Q52" s="78"/>
      <c r="R52" s="78"/>
      <c r="S52" s="78"/>
      <c r="T52" s="104"/>
      <c r="U52" s="78"/>
      <c r="V52" s="78"/>
      <c r="W52" s="78"/>
      <c r="X52" s="78"/>
      <c r="Y52" s="78"/>
      <c r="Z52" s="78"/>
      <c r="AA52" s="104"/>
      <c r="AB52" s="104"/>
      <c r="AC52" s="104"/>
      <c r="AD52" s="104"/>
      <c r="AE52" s="104"/>
      <c r="AF52" s="104"/>
      <c r="AG52" s="104"/>
      <c r="AH52" s="104"/>
      <c r="AI52" s="104"/>
      <c r="AJ52" s="104"/>
      <c r="AK52" s="104"/>
      <c r="AL52" s="104"/>
      <c r="AM52" s="104"/>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c r="BP52" s="104"/>
      <c r="BQ52" s="104"/>
      <c r="BR52" s="104"/>
      <c r="BS52" s="104"/>
      <c r="BT52" s="104"/>
      <c r="BU52" s="104"/>
      <c r="BV52" s="104"/>
      <c r="BW52" s="104"/>
      <c r="BX52" s="104"/>
      <c r="BY52" s="104"/>
      <c r="BZ52" s="104"/>
      <c r="CA52" s="104"/>
      <c r="CB52" s="104"/>
      <c r="CC52" s="104"/>
      <c r="CD52" s="104"/>
      <c r="CE52" s="104"/>
      <c r="CF52" s="104"/>
      <c r="CG52" s="104"/>
      <c r="CH52" s="104"/>
      <c r="CI52" s="104"/>
      <c r="CJ52" s="78"/>
      <c r="CK52" s="78"/>
      <c r="CL52" s="78"/>
      <c r="CM52" s="78"/>
      <c r="CN52" s="78"/>
      <c r="CO52" s="78"/>
      <c r="CP52" s="104"/>
      <c r="CQ52" s="78"/>
    </row>
    <row r="53" spans="1:95" s="58" customFormat="1" ht="27.95" customHeight="1">
      <c r="A53" s="82" t="s">
        <v>34</v>
      </c>
      <c r="B53" s="84" t="s">
        <v>35</v>
      </c>
      <c r="C53" s="84"/>
      <c r="D53" s="77"/>
      <c r="E53" s="77"/>
      <c r="F53" s="77"/>
      <c r="G53" s="77"/>
      <c r="H53" s="78"/>
      <c r="I53" s="78"/>
      <c r="J53" s="78"/>
      <c r="K53" s="78"/>
      <c r="L53" s="78"/>
      <c r="M53" s="78"/>
      <c r="N53" s="78"/>
      <c r="O53" s="78"/>
      <c r="P53" s="78"/>
      <c r="Q53" s="78"/>
      <c r="R53" s="78"/>
      <c r="S53" s="78"/>
      <c r="T53" s="104"/>
      <c r="U53" s="78"/>
      <c r="V53" s="78"/>
      <c r="W53" s="78"/>
      <c r="X53" s="78"/>
      <c r="Y53" s="78"/>
      <c r="Z53" s="78"/>
      <c r="AA53" s="104"/>
      <c r="AB53" s="104"/>
      <c r="AC53" s="104"/>
      <c r="AD53" s="104"/>
      <c r="AE53" s="104"/>
      <c r="AF53" s="104"/>
      <c r="AG53" s="104"/>
      <c r="AH53" s="104"/>
      <c r="AI53" s="104"/>
      <c r="AJ53" s="104"/>
      <c r="AK53" s="104"/>
      <c r="AL53" s="104"/>
      <c r="AM53" s="104"/>
      <c r="AN53" s="104"/>
      <c r="AO53" s="104"/>
      <c r="AP53" s="104"/>
      <c r="AQ53" s="104"/>
      <c r="AR53" s="104"/>
      <c r="AS53" s="104"/>
      <c r="AT53" s="104"/>
      <c r="AU53" s="104"/>
      <c r="AV53" s="104"/>
      <c r="AW53" s="104"/>
      <c r="AX53" s="104"/>
      <c r="AY53" s="104"/>
      <c r="AZ53" s="104"/>
      <c r="BA53" s="104"/>
      <c r="BB53" s="104"/>
      <c r="BC53" s="104"/>
      <c r="BD53" s="104"/>
      <c r="BE53" s="104"/>
      <c r="BF53" s="104"/>
      <c r="BG53" s="104"/>
      <c r="BH53" s="104"/>
      <c r="BI53" s="104"/>
      <c r="BJ53" s="104"/>
      <c r="BK53" s="104"/>
      <c r="BL53" s="104"/>
      <c r="BM53" s="104"/>
      <c r="BN53" s="104"/>
      <c r="BO53" s="104"/>
      <c r="BP53" s="104"/>
      <c r="BQ53" s="104"/>
      <c r="BR53" s="104"/>
      <c r="BS53" s="104"/>
      <c r="BT53" s="104"/>
      <c r="BU53" s="104"/>
      <c r="BV53" s="104"/>
      <c r="BW53" s="104"/>
      <c r="BX53" s="104"/>
      <c r="BY53" s="104"/>
      <c r="BZ53" s="104"/>
      <c r="CA53" s="104"/>
      <c r="CB53" s="104"/>
      <c r="CC53" s="104"/>
      <c r="CD53" s="104"/>
      <c r="CE53" s="104"/>
      <c r="CF53" s="104"/>
      <c r="CG53" s="104"/>
      <c r="CH53" s="104"/>
      <c r="CI53" s="104"/>
      <c r="CJ53" s="78"/>
      <c r="CK53" s="78"/>
      <c r="CL53" s="78"/>
      <c r="CM53" s="78"/>
      <c r="CN53" s="78"/>
      <c r="CO53" s="78"/>
      <c r="CP53" s="104"/>
      <c r="CQ53" s="78"/>
    </row>
    <row r="54" spans="1:95" s="58" customFormat="1" ht="27.95" customHeight="1">
      <c r="A54" s="80" t="s">
        <v>90</v>
      </c>
      <c r="B54" s="81" t="s">
        <v>179</v>
      </c>
      <c r="C54" s="81"/>
      <c r="D54" s="77"/>
      <c r="E54" s="77"/>
      <c r="F54" s="77"/>
      <c r="G54" s="77"/>
      <c r="H54" s="78"/>
      <c r="I54" s="78"/>
      <c r="J54" s="78"/>
      <c r="K54" s="78"/>
      <c r="L54" s="78"/>
      <c r="M54" s="78"/>
      <c r="N54" s="78"/>
      <c r="O54" s="78"/>
      <c r="P54" s="78"/>
      <c r="Q54" s="78"/>
      <c r="R54" s="78"/>
      <c r="S54" s="78"/>
      <c r="T54" s="104"/>
      <c r="U54" s="78"/>
      <c r="V54" s="78"/>
      <c r="W54" s="78"/>
      <c r="X54" s="78"/>
      <c r="Y54" s="78"/>
      <c r="Z54" s="78"/>
      <c r="AA54" s="104"/>
      <c r="AB54" s="104"/>
      <c r="AC54" s="104"/>
      <c r="AD54" s="104"/>
      <c r="AE54" s="104"/>
      <c r="AF54" s="104"/>
      <c r="AG54" s="104"/>
      <c r="AH54" s="104"/>
      <c r="AI54" s="104"/>
      <c r="AJ54" s="104"/>
      <c r="AK54" s="104"/>
      <c r="AL54" s="104"/>
      <c r="AM54" s="104"/>
      <c r="AN54" s="104"/>
      <c r="AO54" s="104"/>
      <c r="AP54" s="104"/>
      <c r="AQ54" s="104"/>
      <c r="AR54" s="104"/>
      <c r="AS54" s="104"/>
      <c r="AT54" s="104"/>
      <c r="AU54" s="104"/>
      <c r="AV54" s="104"/>
      <c r="AW54" s="104"/>
      <c r="AX54" s="104"/>
      <c r="AY54" s="104"/>
      <c r="AZ54" s="104"/>
      <c r="BA54" s="104"/>
      <c r="BB54" s="104"/>
      <c r="BC54" s="104"/>
      <c r="BD54" s="104"/>
      <c r="BE54" s="104"/>
      <c r="BF54" s="104"/>
      <c r="BG54" s="104"/>
      <c r="BH54" s="104"/>
      <c r="BI54" s="104"/>
      <c r="BJ54" s="104"/>
      <c r="BK54" s="104"/>
      <c r="BL54" s="104"/>
      <c r="BM54" s="104"/>
      <c r="BN54" s="104"/>
      <c r="BO54" s="104"/>
      <c r="BP54" s="104"/>
      <c r="BQ54" s="104"/>
      <c r="BR54" s="104"/>
      <c r="BS54" s="104"/>
      <c r="BT54" s="104"/>
      <c r="BU54" s="104"/>
      <c r="BV54" s="104"/>
      <c r="BW54" s="104"/>
      <c r="BX54" s="104"/>
      <c r="BY54" s="104"/>
      <c r="BZ54" s="104"/>
      <c r="CA54" s="104"/>
      <c r="CB54" s="104"/>
      <c r="CC54" s="104"/>
      <c r="CD54" s="104"/>
      <c r="CE54" s="104"/>
      <c r="CF54" s="104"/>
      <c r="CG54" s="104"/>
      <c r="CH54" s="104"/>
      <c r="CI54" s="104"/>
      <c r="CJ54" s="78"/>
      <c r="CK54" s="78"/>
      <c r="CL54" s="78"/>
      <c r="CM54" s="78"/>
      <c r="CN54" s="78"/>
      <c r="CO54" s="78"/>
      <c r="CP54" s="104"/>
      <c r="CQ54" s="78"/>
    </row>
    <row r="55" spans="1:95" s="58" customFormat="1" ht="27.95" customHeight="1">
      <c r="A55" s="82" t="s">
        <v>31</v>
      </c>
      <c r="B55" s="83" t="s">
        <v>33</v>
      </c>
      <c r="C55" s="83"/>
      <c r="D55" s="77"/>
      <c r="E55" s="77"/>
      <c r="F55" s="77"/>
      <c r="G55" s="77"/>
      <c r="H55" s="78"/>
      <c r="I55" s="78"/>
      <c r="J55" s="78"/>
      <c r="K55" s="78"/>
      <c r="L55" s="78"/>
      <c r="M55" s="78"/>
      <c r="N55" s="78"/>
      <c r="O55" s="78"/>
      <c r="P55" s="78"/>
      <c r="Q55" s="78"/>
      <c r="R55" s="78"/>
      <c r="S55" s="78"/>
      <c r="T55" s="104"/>
      <c r="U55" s="78"/>
      <c r="V55" s="78"/>
      <c r="W55" s="78"/>
      <c r="X55" s="78"/>
      <c r="Y55" s="78"/>
      <c r="Z55" s="78"/>
      <c r="AA55" s="104"/>
      <c r="AB55" s="104"/>
      <c r="AC55" s="104"/>
      <c r="AD55" s="104"/>
      <c r="AE55" s="104"/>
      <c r="AF55" s="104"/>
      <c r="AG55" s="104"/>
      <c r="AH55" s="104"/>
      <c r="AI55" s="104"/>
      <c r="AJ55" s="104"/>
      <c r="AK55" s="104"/>
      <c r="AL55" s="104"/>
      <c r="AM55" s="104"/>
      <c r="AN55" s="104"/>
      <c r="AO55" s="104"/>
      <c r="AP55" s="104"/>
      <c r="AQ55" s="104"/>
      <c r="AR55" s="104"/>
      <c r="AS55" s="104"/>
      <c r="AT55" s="104"/>
      <c r="AU55" s="104"/>
      <c r="AV55" s="104"/>
      <c r="AW55" s="104"/>
      <c r="AX55" s="104"/>
      <c r="AY55" s="104"/>
      <c r="AZ55" s="104"/>
      <c r="BA55" s="104"/>
      <c r="BB55" s="104"/>
      <c r="BC55" s="104"/>
      <c r="BD55" s="104"/>
      <c r="BE55" s="104"/>
      <c r="BF55" s="104"/>
      <c r="BG55" s="104"/>
      <c r="BH55" s="104"/>
      <c r="BI55" s="104"/>
      <c r="BJ55" s="104"/>
      <c r="BK55" s="104"/>
      <c r="BL55" s="104"/>
      <c r="BM55" s="104"/>
      <c r="BN55" s="104"/>
      <c r="BO55" s="104"/>
      <c r="BP55" s="104"/>
      <c r="BQ55" s="104"/>
      <c r="BR55" s="104"/>
      <c r="BS55" s="104"/>
      <c r="BT55" s="104"/>
      <c r="BU55" s="104"/>
      <c r="BV55" s="104"/>
      <c r="BW55" s="104"/>
      <c r="BX55" s="104"/>
      <c r="BY55" s="104"/>
      <c r="BZ55" s="104"/>
      <c r="CA55" s="104"/>
      <c r="CB55" s="104"/>
      <c r="CC55" s="104"/>
      <c r="CD55" s="104"/>
      <c r="CE55" s="104"/>
      <c r="CF55" s="104"/>
      <c r="CG55" s="104"/>
      <c r="CH55" s="104"/>
      <c r="CI55" s="104"/>
      <c r="CJ55" s="78"/>
      <c r="CK55" s="78"/>
      <c r="CL55" s="78"/>
      <c r="CM55" s="78"/>
      <c r="CN55" s="78"/>
      <c r="CO55" s="78"/>
      <c r="CP55" s="104"/>
      <c r="CQ55" s="78"/>
    </row>
    <row r="56" spans="1:95" s="58" customFormat="1" ht="27.95" customHeight="1">
      <c r="A56" s="82" t="s">
        <v>34</v>
      </c>
      <c r="B56" s="84" t="s">
        <v>35</v>
      </c>
      <c r="C56" s="84"/>
      <c r="D56" s="77"/>
      <c r="E56" s="77"/>
      <c r="F56" s="77"/>
      <c r="G56" s="77"/>
      <c r="H56" s="78"/>
      <c r="I56" s="78"/>
      <c r="J56" s="78"/>
      <c r="K56" s="78"/>
      <c r="L56" s="78"/>
      <c r="M56" s="78"/>
      <c r="N56" s="78"/>
      <c r="O56" s="78"/>
      <c r="P56" s="78"/>
      <c r="Q56" s="78"/>
      <c r="R56" s="78"/>
      <c r="S56" s="78"/>
      <c r="T56" s="104"/>
      <c r="U56" s="78"/>
      <c r="V56" s="78"/>
      <c r="W56" s="78"/>
      <c r="X56" s="78"/>
      <c r="Y56" s="78"/>
      <c r="Z56" s="78"/>
      <c r="AA56" s="104"/>
      <c r="AB56" s="104"/>
      <c r="AC56" s="104"/>
      <c r="AD56" s="104"/>
      <c r="AE56" s="104"/>
      <c r="AF56" s="104"/>
      <c r="AG56" s="104"/>
      <c r="AH56" s="104"/>
      <c r="AI56" s="104"/>
      <c r="AJ56" s="104"/>
      <c r="AK56" s="104"/>
      <c r="AL56" s="104"/>
      <c r="AM56" s="104"/>
      <c r="AN56" s="104"/>
      <c r="AO56" s="104"/>
      <c r="AP56" s="104"/>
      <c r="AQ56" s="104"/>
      <c r="AR56" s="104"/>
      <c r="AS56" s="104"/>
      <c r="AT56" s="104"/>
      <c r="AU56" s="104"/>
      <c r="AV56" s="104"/>
      <c r="AW56" s="104"/>
      <c r="AX56" s="104"/>
      <c r="AY56" s="104"/>
      <c r="AZ56" s="104"/>
      <c r="BA56" s="104"/>
      <c r="BB56" s="104"/>
      <c r="BC56" s="104"/>
      <c r="BD56" s="104"/>
      <c r="BE56" s="104"/>
      <c r="BF56" s="104"/>
      <c r="BG56" s="104"/>
      <c r="BH56" s="104"/>
      <c r="BI56" s="104"/>
      <c r="BJ56" s="104"/>
      <c r="BK56" s="104"/>
      <c r="BL56" s="104"/>
      <c r="BM56" s="104"/>
      <c r="BN56" s="104"/>
      <c r="BO56" s="104"/>
      <c r="BP56" s="104"/>
      <c r="BQ56" s="104"/>
      <c r="BR56" s="104"/>
      <c r="BS56" s="104"/>
      <c r="BT56" s="104"/>
      <c r="BU56" s="104"/>
      <c r="BV56" s="104"/>
      <c r="BW56" s="104"/>
      <c r="BX56" s="104"/>
      <c r="BY56" s="104"/>
      <c r="BZ56" s="104"/>
      <c r="CA56" s="104"/>
      <c r="CB56" s="104"/>
      <c r="CC56" s="104"/>
      <c r="CD56" s="104"/>
      <c r="CE56" s="104"/>
      <c r="CF56" s="104"/>
      <c r="CG56" s="104"/>
      <c r="CH56" s="104"/>
      <c r="CI56" s="104"/>
      <c r="CJ56" s="78"/>
      <c r="CK56" s="78"/>
      <c r="CL56" s="78"/>
      <c r="CM56" s="78"/>
      <c r="CN56" s="78"/>
      <c r="CO56" s="78"/>
      <c r="CP56" s="104"/>
      <c r="CQ56" s="78"/>
    </row>
    <row r="57" spans="1:95" s="58" customFormat="1" ht="27.95" customHeight="1">
      <c r="A57" s="75" t="s">
        <v>21</v>
      </c>
      <c r="B57" s="76" t="s">
        <v>199</v>
      </c>
      <c r="C57" s="76"/>
      <c r="D57" s="77"/>
      <c r="E57" s="77"/>
      <c r="F57" s="77"/>
      <c r="G57" s="77"/>
      <c r="H57" s="78"/>
      <c r="I57" s="78"/>
      <c r="J57" s="78"/>
      <c r="K57" s="78"/>
      <c r="L57" s="78"/>
      <c r="M57" s="78"/>
      <c r="N57" s="78"/>
      <c r="O57" s="78"/>
      <c r="P57" s="78"/>
      <c r="Q57" s="78"/>
      <c r="R57" s="78"/>
      <c r="S57" s="78"/>
      <c r="T57" s="104"/>
      <c r="U57" s="78"/>
      <c r="V57" s="78"/>
      <c r="W57" s="78"/>
      <c r="X57" s="78"/>
      <c r="Y57" s="78"/>
      <c r="Z57" s="78"/>
      <c r="AA57" s="104"/>
      <c r="AB57" s="104"/>
      <c r="AC57" s="104"/>
      <c r="AD57" s="104"/>
      <c r="AE57" s="104"/>
      <c r="AF57" s="104"/>
      <c r="AG57" s="104"/>
      <c r="AH57" s="104"/>
      <c r="AI57" s="104"/>
      <c r="AJ57" s="104"/>
      <c r="AK57" s="104"/>
      <c r="AL57" s="104"/>
      <c r="AM57" s="104"/>
      <c r="AN57" s="104"/>
      <c r="AO57" s="104"/>
      <c r="AP57" s="104"/>
      <c r="AQ57" s="104"/>
      <c r="AR57" s="104"/>
      <c r="AS57" s="104"/>
      <c r="AT57" s="104"/>
      <c r="AU57" s="104"/>
      <c r="AV57" s="104"/>
      <c r="AW57" s="104"/>
      <c r="AX57" s="104"/>
      <c r="AY57" s="104"/>
      <c r="AZ57" s="104"/>
      <c r="BA57" s="104"/>
      <c r="BB57" s="104"/>
      <c r="BC57" s="104"/>
      <c r="BD57" s="104"/>
      <c r="BE57" s="104"/>
      <c r="BF57" s="104"/>
      <c r="BG57" s="104"/>
      <c r="BH57" s="104"/>
      <c r="BI57" s="104"/>
      <c r="BJ57" s="104"/>
      <c r="BK57" s="104"/>
      <c r="BL57" s="104"/>
      <c r="BM57" s="104"/>
      <c r="BN57" s="104"/>
      <c r="BO57" s="104"/>
      <c r="BP57" s="104"/>
      <c r="BQ57" s="104"/>
      <c r="BR57" s="104"/>
      <c r="BS57" s="104"/>
      <c r="BT57" s="104"/>
      <c r="BU57" s="104"/>
      <c r="BV57" s="104"/>
      <c r="BW57" s="104"/>
      <c r="BX57" s="104"/>
      <c r="BY57" s="104"/>
      <c r="BZ57" s="104"/>
      <c r="CA57" s="104"/>
      <c r="CB57" s="104"/>
      <c r="CC57" s="104"/>
      <c r="CD57" s="104"/>
      <c r="CE57" s="104"/>
      <c r="CF57" s="104"/>
      <c r="CG57" s="104"/>
      <c r="CH57" s="104"/>
      <c r="CI57" s="104"/>
      <c r="CJ57" s="78"/>
      <c r="CK57" s="78"/>
      <c r="CL57" s="78"/>
      <c r="CM57" s="78"/>
      <c r="CN57" s="78"/>
      <c r="CO57" s="78"/>
      <c r="CP57" s="104"/>
      <c r="CQ57" s="78"/>
    </row>
    <row r="58" spans="1:95" ht="27.95" customHeight="1">
      <c r="A58" s="85" t="s">
        <v>34</v>
      </c>
      <c r="B58" s="79" t="s">
        <v>204</v>
      </c>
      <c r="C58" s="79"/>
      <c r="D58" s="86"/>
      <c r="E58" s="86"/>
      <c r="F58" s="86"/>
      <c r="G58" s="86"/>
      <c r="H58" s="87"/>
      <c r="I58" s="87"/>
      <c r="J58" s="87"/>
      <c r="K58" s="87"/>
      <c r="L58" s="87"/>
      <c r="M58" s="87"/>
      <c r="N58" s="87"/>
      <c r="O58" s="87"/>
      <c r="P58" s="87"/>
      <c r="Q58" s="87"/>
      <c r="R58" s="87"/>
      <c r="S58" s="87"/>
      <c r="T58" s="105"/>
      <c r="U58" s="87"/>
      <c r="V58" s="87"/>
      <c r="W58" s="87"/>
      <c r="X58" s="87"/>
      <c r="Y58" s="87"/>
      <c r="Z58" s="87"/>
      <c r="AA58" s="105"/>
      <c r="AB58" s="105"/>
      <c r="AC58" s="105"/>
      <c r="AD58" s="105"/>
      <c r="AE58" s="105"/>
      <c r="AF58" s="105"/>
      <c r="AG58" s="105"/>
      <c r="AH58" s="105"/>
      <c r="AI58" s="105"/>
      <c r="AJ58" s="105"/>
      <c r="AK58" s="105"/>
      <c r="AL58" s="105"/>
      <c r="AM58" s="105"/>
      <c r="AN58" s="105"/>
      <c r="AO58" s="105"/>
      <c r="AP58" s="105"/>
      <c r="AQ58" s="105"/>
      <c r="AR58" s="105"/>
      <c r="AS58" s="105"/>
      <c r="AT58" s="105"/>
      <c r="AU58" s="105"/>
      <c r="AV58" s="105"/>
      <c r="AW58" s="105"/>
      <c r="AX58" s="105"/>
      <c r="AY58" s="105"/>
      <c r="AZ58" s="105"/>
      <c r="BA58" s="105"/>
      <c r="BB58" s="105"/>
      <c r="BC58" s="105"/>
      <c r="BD58" s="105"/>
      <c r="BE58" s="105"/>
      <c r="BF58" s="105"/>
      <c r="BG58" s="105"/>
      <c r="BH58" s="105"/>
      <c r="BI58" s="105"/>
      <c r="BJ58" s="105"/>
      <c r="BK58" s="105"/>
      <c r="BL58" s="105"/>
      <c r="BM58" s="105"/>
      <c r="BN58" s="105"/>
      <c r="BO58" s="105"/>
      <c r="BP58" s="105"/>
      <c r="BQ58" s="105"/>
      <c r="BR58" s="105"/>
      <c r="BS58" s="105"/>
      <c r="BT58" s="105"/>
      <c r="BU58" s="105"/>
      <c r="BV58" s="105"/>
      <c r="BW58" s="105"/>
      <c r="BX58" s="105"/>
      <c r="BY58" s="105"/>
      <c r="BZ58" s="105"/>
      <c r="CA58" s="105"/>
      <c r="CB58" s="105"/>
      <c r="CC58" s="105"/>
      <c r="CD58" s="105"/>
      <c r="CE58" s="105"/>
      <c r="CF58" s="105"/>
      <c r="CG58" s="105"/>
      <c r="CH58" s="105"/>
      <c r="CI58" s="105"/>
      <c r="CJ58" s="87"/>
      <c r="CK58" s="87"/>
      <c r="CL58" s="87"/>
      <c r="CM58" s="87"/>
      <c r="CN58" s="87"/>
      <c r="CO58" s="87"/>
      <c r="CP58" s="105"/>
      <c r="CQ58" s="87"/>
    </row>
    <row r="59" spans="1:95">
      <c r="A59" s="85"/>
      <c r="B59" s="83"/>
      <c r="C59" s="83"/>
      <c r="D59" s="86"/>
      <c r="E59" s="86"/>
      <c r="F59" s="86"/>
      <c r="G59" s="86"/>
      <c r="H59" s="87"/>
      <c r="I59" s="87"/>
      <c r="J59" s="87"/>
      <c r="K59" s="87"/>
      <c r="L59" s="87"/>
      <c r="M59" s="87"/>
      <c r="N59" s="87"/>
      <c r="O59" s="87"/>
      <c r="P59" s="87"/>
      <c r="Q59" s="87"/>
      <c r="R59" s="87"/>
      <c r="S59" s="87"/>
      <c r="T59" s="105"/>
      <c r="U59" s="87"/>
      <c r="V59" s="87"/>
      <c r="W59" s="87"/>
      <c r="X59" s="87"/>
      <c r="Y59" s="87"/>
      <c r="Z59" s="87"/>
      <c r="AA59" s="105"/>
      <c r="AB59" s="105"/>
      <c r="AC59" s="105"/>
      <c r="AD59" s="105"/>
      <c r="AE59" s="105"/>
      <c r="AF59" s="105"/>
      <c r="AG59" s="105"/>
      <c r="AH59" s="105"/>
      <c r="AI59" s="105"/>
      <c r="AJ59" s="105"/>
      <c r="AK59" s="105"/>
      <c r="AL59" s="105"/>
      <c r="AM59" s="105"/>
      <c r="AN59" s="105"/>
      <c r="AO59" s="105"/>
      <c r="AP59" s="105"/>
      <c r="AQ59" s="105"/>
      <c r="AR59" s="105"/>
      <c r="AS59" s="105"/>
      <c r="AT59" s="105"/>
      <c r="AU59" s="105"/>
      <c r="AV59" s="105"/>
      <c r="AW59" s="105"/>
      <c r="AX59" s="105"/>
      <c r="AY59" s="105"/>
      <c r="AZ59" s="105"/>
      <c r="BA59" s="105"/>
      <c r="BB59" s="105"/>
      <c r="BC59" s="105"/>
      <c r="BD59" s="105"/>
      <c r="BE59" s="105"/>
      <c r="BF59" s="105"/>
      <c r="BG59" s="105"/>
      <c r="BH59" s="105"/>
      <c r="BI59" s="105"/>
      <c r="BJ59" s="105"/>
      <c r="BK59" s="105"/>
      <c r="BL59" s="105"/>
      <c r="BM59" s="105"/>
      <c r="BN59" s="105"/>
      <c r="BO59" s="105"/>
      <c r="BP59" s="105"/>
      <c r="BQ59" s="105"/>
      <c r="BR59" s="105"/>
      <c r="BS59" s="105"/>
      <c r="BT59" s="105"/>
      <c r="BU59" s="105"/>
      <c r="BV59" s="105"/>
      <c r="BW59" s="105"/>
      <c r="BX59" s="105"/>
      <c r="BY59" s="105"/>
      <c r="BZ59" s="105"/>
      <c r="CA59" s="105"/>
      <c r="CB59" s="105"/>
      <c r="CC59" s="105"/>
      <c r="CD59" s="105"/>
      <c r="CE59" s="105"/>
      <c r="CF59" s="105"/>
      <c r="CG59" s="105"/>
      <c r="CH59" s="105"/>
      <c r="CI59" s="105"/>
      <c r="CJ59" s="87"/>
      <c r="CK59" s="87"/>
      <c r="CL59" s="87"/>
      <c r="CM59" s="87"/>
      <c r="CN59" s="87"/>
      <c r="CO59" s="87"/>
      <c r="CP59" s="105"/>
      <c r="CQ59" s="87"/>
    </row>
    <row r="60" spans="1:95" ht="0.75" customHeight="1">
      <c r="A60" s="88"/>
      <c r="B60" s="89"/>
      <c r="C60" s="89"/>
      <c r="D60" s="90"/>
      <c r="E60" s="90"/>
      <c r="F60" s="90"/>
      <c r="G60" s="90"/>
      <c r="H60" s="91"/>
      <c r="I60" s="91"/>
      <c r="J60" s="91"/>
      <c r="K60" s="91"/>
      <c r="L60" s="91"/>
      <c r="M60" s="91"/>
      <c r="N60" s="91"/>
      <c r="O60" s="91"/>
      <c r="P60" s="91"/>
      <c r="Q60" s="91"/>
      <c r="R60" s="91"/>
      <c r="S60" s="91"/>
      <c r="T60" s="91"/>
      <c r="U60" s="91"/>
      <c r="V60" s="91"/>
      <c r="W60" s="91"/>
      <c r="X60" s="91"/>
      <c r="Y60" s="91"/>
      <c r="Z60" s="91"/>
      <c r="AA60" s="91"/>
      <c r="AB60" s="91"/>
      <c r="AC60" s="91"/>
      <c r="AD60" s="91"/>
      <c r="AE60" s="91"/>
      <c r="AF60" s="91"/>
      <c r="AG60" s="91"/>
      <c r="AH60" s="91"/>
      <c r="AI60" s="91"/>
      <c r="AJ60" s="91"/>
      <c r="AK60" s="91"/>
      <c r="AL60" s="91"/>
      <c r="AM60" s="91"/>
      <c r="AN60" s="91"/>
      <c r="AO60" s="91"/>
      <c r="AP60" s="91"/>
      <c r="AQ60" s="91"/>
      <c r="AR60" s="91"/>
      <c r="AS60" s="91"/>
      <c r="AT60" s="91"/>
      <c r="AU60" s="91"/>
      <c r="AV60" s="91"/>
      <c r="AW60" s="91"/>
      <c r="AX60" s="91"/>
      <c r="AY60" s="91"/>
      <c r="AZ60" s="91"/>
      <c r="BA60" s="91"/>
      <c r="BB60" s="91"/>
      <c r="BC60" s="91"/>
      <c r="BD60" s="91"/>
      <c r="BE60" s="91"/>
      <c r="BF60" s="91"/>
      <c r="BG60" s="91"/>
      <c r="BH60" s="91"/>
      <c r="BI60" s="91"/>
      <c r="BJ60" s="91"/>
      <c r="BK60" s="91"/>
      <c r="BL60" s="91"/>
      <c r="BM60" s="91"/>
      <c r="BN60" s="91"/>
      <c r="BO60" s="91"/>
      <c r="BP60" s="91"/>
      <c r="BQ60" s="91"/>
      <c r="BR60" s="91"/>
      <c r="BS60" s="91"/>
      <c r="BT60" s="91"/>
      <c r="BU60" s="91"/>
      <c r="BV60" s="91"/>
      <c r="BW60" s="91"/>
      <c r="BX60" s="91"/>
      <c r="BY60" s="91"/>
      <c r="BZ60" s="91"/>
      <c r="CA60" s="91"/>
      <c r="CB60" s="91"/>
      <c r="CC60" s="91"/>
      <c r="CD60" s="91"/>
      <c r="CE60" s="91"/>
      <c r="CF60" s="91"/>
      <c r="CG60" s="91"/>
      <c r="CH60" s="91"/>
      <c r="CI60" s="91"/>
      <c r="CJ60" s="91"/>
      <c r="CK60" s="91"/>
      <c r="CL60" s="91"/>
      <c r="CM60" s="91"/>
      <c r="CN60" s="91"/>
      <c r="CO60" s="91"/>
      <c r="CP60" s="91"/>
      <c r="CQ60" s="91"/>
    </row>
    <row r="61" spans="1:95" ht="0.75" customHeight="1">
      <c r="A61" s="88"/>
      <c r="B61" s="89"/>
      <c r="C61" s="89"/>
      <c r="D61" s="90"/>
      <c r="E61" s="90"/>
      <c r="F61" s="90"/>
      <c r="G61" s="90"/>
      <c r="H61" s="91"/>
      <c r="I61" s="91"/>
      <c r="J61" s="91"/>
      <c r="K61" s="91"/>
      <c r="L61" s="91"/>
      <c r="M61" s="91"/>
      <c r="N61" s="91"/>
      <c r="O61" s="91"/>
      <c r="P61" s="91"/>
      <c r="Q61" s="91"/>
      <c r="R61" s="91"/>
      <c r="S61" s="91"/>
      <c r="T61" s="91"/>
      <c r="U61" s="91"/>
      <c r="V61" s="91"/>
      <c r="W61" s="91"/>
      <c r="X61" s="91"/>
      <c r="Y61" s="91"/>
      <c r="Z61" s="91"/>
      <c r="AA61" s="91"/>
      <c r="AB61" s="91"/>
      <c r="AC61" s="91"/>
      <c r="AD61" s="91"/>
      <c r="AE61" s="91"/>
      <c r="AF61" s="91"/>
      <c r="AG61" s="91"/>
      <c r="AH61" s="91"/>
      <c r="AI61" s="91"/>
      <c r="AJ61" s="91"/>
      <c r="AK61" s="91"/>
      <c r="AL61" s="91"/>
      <c r="AM61" s="91"/>
      <c r="AN61" s="91"/>
      <c r="AO61" s="91"/>
      <c r="AP61" s="91"/>
      <c r="AQ61" s="91"/>
      <c r="AR61" s="91"/>
      <c r="AS61" s="91"/>
      <c r="AT61" s="91"/>
      <c r="AU61" s="91"/>
      <c r="AV61" s="91"/>
      <c r="AW61" s="91"/>
      <c r="AX61" s="91"/>
      <c r="AY61" s="91"/>
      <c r="AZ61" s="91"/>
      <c r="BA61" s="91"/>
      <c r="BB61" s="91"/>
      <c r="BC61" s="91"/>
      <c r="BD61" s="91"/>
      <c r="BE61" s="91"/>
      <c r="BF61" s="91"/>
      <c r="BG61" s="91"/>
      <c r="BH61" s="91"/>
      <c r="BI61" s="91"/>
      <c r="BJ61" s="91"/>
      <c r="BK61" s="91"/>
      <c r="BL61" s="91"/>
      <c r="BM61" s="91"/>
      <c r="BN61" s="91"/>
      <c r="BO61" s="91"/>
      <c r="BP61" s="91"/>
      <c r="BQ61" s="91"/>
      <c r="BR61" s="91"/>
      <c r="BS61" s="91"/>
      <c r="BT61" s="91"/>
      <c r="BU61" s="91"/>
      <c r="BV61" s="91"/>
      <c r="BW61" s="91"/>
      <c r="BX61" s="91"/>
      <c r="BY61" s="91"/>
      <c r="BZ61" s="91"/>
      <c r="CA61" s="91"/>
      <c r="CB61" s="91"/>
      <c r="CC61" s="91"/>
      <c r="CD61" s="91"/>
      <c r="CE61" s="91"/>
      <c r="CF61" s="91"/>
      <c r="CG61" s="91"/>
      <c r="CH61" s="91"/>
      <c r="CI61" s="91"/>
      <c r="CJ61" s="91"/>
      <c r="CK61" s="91"/>
      <c r="CL61" s="91"/>
      <c r="CM61" s="91"/>
      <c r="CN61" s="91"/>
      <c r="CO61" s="91"/>
      <c r="CP61" s="91"/>
      <c r="CQ61" s="91"/>
    </row>
    <row r="62" spans="1:95" ht="0.75" customHeight="1">
      <c r="A62" s="88"/>
      <c r="B62" s="89"/>
      <c r="C62" s="89"/>
      <c r="D62" s="90"/>
      <c r="E62" s="90"/>
      <c r="F62" s="90"/>
      <c r="G62" s="90"/>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row>
    <row r="63" spans="1:95" ht="0.75" customHeight="1">
      <c r="A63" s="88"/>
      <c r="B63" s="89"/>
      <c r="C63" s="89"/>
      <c r="D63" s="90"/>
      <c r="E63" s="90"/>
      <c r="F63" s="90"/>
      <c r="G63" s="90"/>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row>
    <row r="64" spans="1:95" ht="0.6" customHeight="1">
      <c r="A64" s="88"/>
      <c r="B64" s="89"/>
      <c r="C64" s="89"/>
      <c r="D64" s="90"/>
      <c r="E64" s="90"/>
      <c r="F64" s="90"/>
      <c r="G64" s="90"/>
      <c r="H64" s="91"/>
      <c r="I64" s="91"/>
      <c r="J64" s="91"/>
      <c r="K64" s="91"/>
      <c r="L64" s="91"/>
      <c r="M64" s="91"/>
      <c r="N64" s="91"/>
      <c r="O64" s="91"/>
      <c r="P64" s="91"/>
      <c r="Q64" s="91"/>
      <c r="R64" s="91"/>
      <c r="S64" s="91"/>
      <c r="T64" s="91"/>
      <c r="U64" s="91"/>
      <c r="V64" s="91"/>
      <c r="W64" s="91"/>
      <c r="X64" s="91"/>
      <c r="Y64" s="91"/>
      <c r="Z64" s="91"/>
      <c r="AA64" s="91"/>
      <c r="AB64" s="91"/>
      <c r="AC64" s="91"/>
      <c r="AD64" s="91"/>
      <c r="AE64" s="91"/>
      <c r="AF64" s="91"/>
      <c r="AG64" s="91"/>
      <c r="AH64" s="91"/>
      <c r="AI64" s="91"/>
      <c r="AJ64" s="91"/>
      <c r="AK64" s="91"/>
      <c r="AL64" s="91"/>
      <c r="AM64" s="91"/>
      <c r="AN64" s="91"/>
      <c r="AO64" s="91"/>
      <c r="AP64" s="91"/>
      <c r="AQ64" s="91"/>
      <c r="AR64" s="91"/>
      <c r="AS64" s="91"/>
      <c r="AT64" s="91"/>
      <c r="AU64" s="91"/>
      <c r="AV64" s="91"/>
      <c r="AW64" s="91"/>
      <c r="AX64" s="91"/>
      <c r="AY64" s="91"/>
      <c r="AZ64" s="91"/>
      <c r="BA64" s="91"/>
      <c r="BB64" s="91"/>
      <c r="BC64" s="91"/>
      <c r="BD64" s="91"/>
      <c r="BE64" s="91"/>
      <c r="BF64" s="91"/>
      <c r="BG64" s="91"/>
      <c r="BH64" s="91"/>
      <c r="BI64" s="91"/>
      <c r="BJ64" s="91"/>
      <c r="BK64" s="91"/>
      <c r="BL64" s="91"/>
      <c r="BM64" s="91"/>
      <c r="BN64" s="91"/>
      <c r="BO64" s="91"/>
      <c r="BP64" s="91"/>
      <c r="BQ64" s="91"/>
      <c r="BR64" s="91"/>
      <c r="BS64" s="91"/>
      <c r="BT64" s="91"/>
      <c r="BU64" s="91"/>
      <c r="BV64" s="91"/>
      <c r="BW64" s="91"/>
      <c r="BX64" s="91"/>
      <c r="BY64" s="91"/>
      <c r="BZ64" s="91"/>
      <c r="CA64" s="91"/>
      <c r="CB64" s="91"/>
      <c r="CC64" s="91"/>
      <c r="CD64" s="91"/>
      <c r="CE64" s="91"/>
      <c r="CF64" s="91"/>
      <c r="CG64" s="91"/>
      <c r="CH64" s="91"/>
      <c r="CI64" s="91"/>
      <c r="CJ64" s="91"/>
      <c r="CK64" s="91"/>
      <c r="CL64" s="91"/>
      <c r="CM64" s="91"/>
      <c r="CN64" s="91"/>
      <c r="CO64" s="91"/>
      <c r="CP64" s="91"/>
      <c r="CQ64" s="91"/>
    </row>
    <row r="65" spans="1:95" ht="0.6" customHeight="1">
      <c r="A65" s="88"/>
      <c r="B65" s="89"/>
      <c r="C65" s="89"/>
      <c r="D65" s="90"/>
      <c r="E65" s="90"/>
      <c r="F65" s="90"/>
      <c r="G65" s="90"/>
      <c r="H65" s="91"/>
      <c r="I65" s="91"/>
      <c r="J65" s="91"/>
      <c r="K65" s="91"/>
      <c r="L65" s="91"/>
      <c r="M65" s="91"/>
      <c r="N65" s="91"/>
      <c r="O65" s="91"/>
      <c r="P65" s="91"/>
      <c r="Q65" s="91"/>
      <c r="R65" s="91"/>
      <c r="S65" s="91"/>
      <c r="T65" s="91"/>
      <c r="U65" s="91"/>
      <c r="V65" s="91"/>
      <c r="W65" s="91"/>
      <c r="X65" s="91"/>
      <c r="Y65" s="91"/>
      <c r="Z65" s="91"/>
      <c r="AA65" s="91"/>
      <c r="AB65" s="91"/>
      <c r="AC65" s="91"/>
      <c r="AD65" s="91"/>
      <c r="AE65" s="91"/>
      <c r="AF65" s="91"/>
      <c r="AG65" s="91"/>
      <c r="AH65" s="91"/>
      <c r="AI65" s="91"/>
      <c r="AJ65" s="91"/>
      <c r="AK65" s="91"/>
      <c r="AL65" s="91"/>
      <c r="AM65" s="91"/>
      <c r="AN65" s="91"/>
      <c r="AO65" s="91"/>
      <c r="AP65" s="91"/>
      <c r="AQ65" s="91"/>
      <c r="AR65" s="91"/>
      <c r="AS65" s="91"/>
      <c r="AT65" s="91"/>
      <c r="AU65" s="91"/>
      <c r="AV65" s="91"/>
      <c r="AW65" s="91"/>
      <c r="AX65" s="91"/>
      <c r="AY65" s="91"/>
      <c r="AZ65" s="91"/>
      <c r="BA65" s="91"/>
      <c r="BB65" s="91"/>
      <c r="BC65" s="91"/>
      <c r="BD65" s="91"/>
      <c r="BE65" s="91"/>
      <c r="BF65" s="91"/>
      <c r="BG65" s="91"/>
      <c r="BH65" s="91"/>
      <c r="BI65" s="91"/>
      <c r="BJ65" s="91"/>
      <c r="BK65" s="91"/>
      <c r="BL65" s="91"/>
      <c r="BM65" s="91"/>
      <c r="BN65" s="91"/>
      <c r="BO65" s="91"/>
      <c r="BP65" s="91"/>
      <c r="BQ65" s="91"/>
      <c r="BR65" s="91"/>
      <c r="BS65" s="91"/>
      <c r="BT65" s="91"/>
      <c r="BU65" s="91"/>
      <c r="BV65" s="91"/>
      <c r="BW65" s="91"/>
      <c r="BX65" s="91"/>
      <c r="BY65" s="91"/>
      <c r="BZ65" s="91"/>
      <c r="CA65" s="91"/>
      <c r="CB65" s="91"/>
      <c r="CC65" s="91"/>
      <c r="CD65" s="91"/>
      <c r="CE65" s="91"/>
      <c r="CF65" s="91"/>
      <c r="CG65" s="91"/>
      <c r="CH65" s="91"/>
      <c r="CI65" s="91"/>
      <c r="CJ65" s="91"/>
      <c r="CK65" s="91"/>
      <c r="CL65" s="91"/>
      <c r="CM65" s="91"/>
      <c r="CN65" s="91"/>
      <c r="CO65" s="91"/>
      <c r="CP65" s="91"/>
      <c r="CQ65" s="91"/>
    </row>
    <row r="66" spans="1:95" ht="0.75" customHeight="1">
      <c r="A66" s="88"/>
      <c r="B66" s="89"/>
      <c r="C66" s="89"/>
      <c r="D66" s="90"/>
      <c r="E66" s="90"/>
      <c r="F66" s="90"/>
      <c r="G66" s="90"/>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91"/>
      <c r="AL66" s="91"/>
      <c r="AM66" s="91"/>
      <c r="AN66" s="91"/>
      <c r="AO66" s="91"/>
      <c r="AP66" s="91"/>
      <c r="AQ66" s="91"/>
      <c r="AR66" s="91"/>
      <c r="AS66" s="91"/>
      <c r="AT66" s="91"/>
      <c r="AU66" s="91"/>
      <c r="AV66" s="91"/>
      <c r="AW66" s="91"/>
      <c r="AX66" s="91"/>
      <c r="AY66" s="91"/>
      <c r="AZ66" s="91"/>
      <c r="BA66" s="91"/>
      <c r="BB66" s="91"/>
      <c r="BC66" s="91"/>
      <c r="BD66" s="91"/>
      <c r="BE66" s="91"/>
      <c r="BF66" s="91"/>
      <c r="BG66" s="91"/>
      <c r="BH66" s="91"/>
      <c r="BI66" s="91"/>
      <c r="BJ66" s="91"/>
      <c r="BK66" s="91"/>
      <c r="BL66" s="91"/>
      <c r="BM66" s="91"/>
      <c r="BN66" s="91"/>
      <c r="BO66" s="91"/>
      <c r="BP66" s="91"/>
      <c r="BQ66" s="91"/>
      <c r="BR66" s="91"/>
      <c r="BS66" s="91"/>
      <c r="BT66" s="91"/>
      <c r="BU66" s="91"/>
      <c r="BV66" s="91"/>
      <c r="BW66" s="91"/>
      <c r="BX66" s="91"/>
      <c r="BY66" s="91"/>
      <c r="BZ66" s="91"/>
      <c r="CA66" s="91"/>
      <c r="CB66" s="91"/>
      <c r="CC66" s="91"/>
      <c r="CD66" s="91"/>
      <c r="CE66" s="91"/>
      <c r="CF66" s="91"/>
      <c r="CG66" s="91"/>
      <c r="CH66" s="91"/>
      <c r="CI66" s="91"/>
      <c r="CJ66" s="91"/>
      <c r="CK66" s="91"/>
      <c r="CL66" s="91"/>
      <c r="CM66" s="91"/>
      <c r="CN66" s="91"/>
      <c r="CO66" s="91"/>
      <c r="CP66" s="91"/>
      <c r="CQ66" s="91"/>
    </row>
    <row r="67" spans="1:95" ht="0.75" customHeight="1">
      <c r="A67" s="88"/>
      <c r="B67" s="89"/>
      <c r="C67" s="89"/>
      <c r="D67" s="90"/>
      <c r="E67" s="90"/>
      <c r="F67" s="90"/>
      <c r="G67" s="90"/>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91"/>
      <c r="AN67" s="91"/>
      <c r="AO67" s="91"/>
      <c r="AP67" s="91"/>
      <c r="AQ67" s="91"/>
      <c r="AR67" s="91"/>
      <c r="AS67" s="91"/>
      <c r="AT67" s="91"/>
      <c r="AU67" s="91"/>
      <c r="AV67" s="91"/>
      <c r="AW67" s="91"/>
      <c r="AX67" s="91"/>
      <c r="AY67" s="91"/>
      <c r="AZ67" s="91"/>
      <c r="BA67" s="91"/>
      <c r="BB67" s="91"/>
      <c r="BC67" s="91"/>
      <c r="BD67" s="91"/>
      <c r="BE67" s="91"/>
      <c r="BF67" s="91"/>
      <c r="BG67" s="91"/>
      <c r="BH67" s="91"/>
      <c r="BI67" s="91"/>
      <c r="BJ67" s="91"/>
      <c r="BK67" s="91"/>
      <c r="BL67" s="91"/>
      <c r="BM67" s="91"/>
      <c r="BN67" s="91"/>
      <c r="BO67" s="91"/>
      <c r="BP67" s="91"/>
      <c r="BQ67" s="91"/>
      <c r="BR67" s="91"/>
      <c r="BS67" s="91"/>
      <c r="BT67" s="91"/>
      <c r="BU67" s="91"/>
      <c r="BV67" s="91"/>
      <c r="BW67" s="91"/>
      <c r="BX67" s="91"/>
      <c r="BY67" s="91"/>
      <c r="BZ67" s="91"/>
      <c r="CA67" s="91"/>
      <c r="CB67" s="91"/>
      <c r="CC67" s="91"/>
      <c r="CD67" s="91"/>
      <c r="CE67" s="91"/>
      <c r="CF67" s="91"/>
      <c r="CG67" s="91"/>
      <c r="CH67" s="91"/>
      <c r="CI67" s="91"/>
      <c r="CJ67" s="91"/>
      <c r="CK67" s="91"/>
      <c r="CL67" s="91"/>
      <c r="CM67" s="91"/>
      <c r="CN67" s="91"/>
      <c r="CO67" s="91"/>
      <c r="CP67" s="91"/>
      <c r="CQ67" s="91"/>
    </row>
    <row r="68" spans="1:95" ht="0.75" customHeight="1">
      <c r="A68" s="88"/>
      <c r="B68" s="89"/>
      <c r="C68" s="89"/>
      <c r="D68" s="90"/>
      <c r="E68" s="90"/>
      <c r="F68" s="90"/>
      <c r="G68" s="90"/>
      <c r="H68" s="91"/>
      <c r="I68" s="91"/>
      <c r="J68" s="91"/>
      <c r="K68" s="91"/>
      <c r="L68" s="91"/>
      <c r="M68" s="91"/>
      <c r="N68" s="91"/>
      <c r="O68" s="91"/>
      <c r="P68" s="91"/>
      <c r="Q68" s="91"/>
      <c r="R68" s="91"/>
      <c r="S68" s="91"/>
      <c r="T68" s="91"/>
      <c r="U68" s="91"/>
      <c r="V68" s="91"/>
      <c r="W68" s="91"/>
      <c r="X68" s="91"/>
      <c r="Y68" s="91"/>
      <c r="Z68" s="91"/>
      <c r="AA68" s="91"/>
      <c r="AB68" s="91"/>
      <c r="AC68" s="91"/>
      <c r="AD68" s="91"/>
      <c r="AE68" s="91"/>
      <c r="AF68" s="91"/>
      <c r="AG68" s="91"/>
      <c r="AH68" s="91"/>
      <c r="AI68" s="91"/>
      <c r="AJ68" s="91"/>
      <c r="AK68" s="91"/>
      <c r="AL68" s="91"/>
      <c r="AM68" s="91"/>
      <c r="AN68" s="91"/>
      <c r="AO68" s="91"/>
      <c r="AP68" s="91"/>
      <c r="AQ68" s="91"/>
      <c r="AR68" s="91"/>
      <c r="AS68" s="91"/>
      <c r="AT68" s="91"/>
      <c r="AU68" s="91"/>
      <c r="AV68" s="91"/>
      <c r="AW68" s="91"/>
      <c r="AX68" s="91"/>
      <c r="AY68" s="91"/>
      <c r="AZ68" s="91"/>
      <c r="BA68" s="91"/>
      <c r="BB68" s="91"/>
      <c r="BC68" s="91"/>
      <c r="BD68" s="91"/>
      <c r="BE68" s="91"/>
      <c r="BF68" s="91"/>
      <c r="BG68" s="91"/>
      <c r="BH68" s="91"/>
      <c r="BI68" s="91"/>
      <c r="BJ68" s="91"/>
      <c r="BK68" s="91"/>
      <c r="BL68" s="91"/>
      <c r="BM68" s="91"/>
      <c r="BN68" s="91"/>
      <c r="BO68" s="91"/>
      <c r="BP68" s="91"/>
      <c r="BQ68" s="91"/>
      <c r="BR68" s="91"/>
      <c r="BS68" s="91"/>
      <c r="BT68" s="91"/>
      <c r="BU68" s="91"/>
      <c r="BV68" s="91"/>
      <c r="BW68" s="91"/>
      <c r="BX68" s="91"/>
      <c r="BY68" s="91"/>
      <c r="BZ68" s="91"/>
      <c r="CA68" s="91"/>
      <c r="CB68" s="91"/>
      <c r="CC68" s="91"/>
      <c r="CD68" s="91"/>
      <c r="CE68" s="91"/>
      <c r="CF68" s="91"/>
      <c r="CG68" s="91"/>
      <c r="CH68" s="91"/>
      <c r="CI68" s="91"/>
      <c r="CJ68" s="91"/>
      <c r="CK68" s="91"/>
      <c r="CL68" s="91"/>
      <c r="CM68" s="91"/>
      <c r="CN68" s="91"/>
      <c r="CO68" s="91"/>
      <c r="CP68" s="91"/>
      <c r="CQ68" s="91"/>
    </row>
    <row r="69" spans="1:95" ht="0.75" customHeight="1">
      <c r="A69" s="88"/>
      <c r="B69" s="89"/>
      <c r="C69" s="89"/>
      <c r="D69" s="90"/>
      <c r="E69" s="90"/>
      <c r="F69" s="90"/>
      <c r="G69" s="90"/>
      <c r="H69" s="91"/>
      <c r="I69" s="91"/>
      <c r="J69" s="91"/>
      <c r="K69" s="91"/>
      <c r="L69" s="91"/>
      <c r="M69" s="91"/>
      <c r="N69" s="91"/>
      <c r="O69" s="91"/>
      <c r="P69" s="91"/>
      <c r="Q69" s="91"/>
      <c r="R69" s="91"/>
      <c r="S69" s="91"/>
      <c r="T69" s="91"/>
      <c r="U69" s="91"/>
      <c r="V69" s="91"/>
      <c r="W69" s="91"/>
      <c r="X69" s="91"/>
      <c r="Y69" s="91"/>
      <c r="Z69" s="91"/>
      <c r="AA69" s="91"/>
      <c r="AB69" s="91"/>
      <c r="AC69" s="91"/>
      <c r="AD69" s="91"/>
      <c r="AE69" s="91"/>
      <c r="AF69" s="91"/>
      <c r="AG69" s="91"/>
      <c r="AH69" s="91"/>
      <c r="AI69" s="91"/>
      <c r="AJ69" s="91"/>
      <c r="AK69" s="91"/>
      <c r="AL69" s="91"/>
      <c r="AM69" s="91"/>
      <c r="AN69" s="91"/>
      <c r="AO69" s="91"/>
      <c r="AP69" s="91"/>
      <c r="AQ69" s="91"/>
      <c r="AR69" s="91"/>
      <c r="AS69" s="91"/>
      <c r="AT69" s="91"/>
      <c r="AU69" s="91"/>
      <c r="AV69" s="91"/>
      <c r="AW69" s="91"/>
      <c r="AX69" s="91"/>
      <c r="AY69" s="91"/>
      <c r="AZ69" s="91"/>
      <c r="BA69" s="91"/>
      <c r="BB69" s="91"/>
      <c r="BC69" s="91"/>
      <c r="BD69" s="91"/>
      <c r="BE69" s="91"/>
      <c r="BF69" s="91"/>
      <c r="BG69" s="91"/>
      <c r="BH69" s="91"/>
      <c r="BI69" s="91"/>
      <c r="BJ69" s="91"/>
      <c r="BK69" s="91"/>
      <c r="BL69" s="91"/>
      <c r="BM69" s="91"/>
      <c r="BN69" s="91"/>
      <c r="BO69" s="91"/>
      <c r="BP69" s="91"/>
      <c r="BQ69" s="91"/>
      <c r="BR69" s="91"/>
      <c r="BS69" s="91"/>
      <c r="BT69" s="91"/>
      <c r="BU69" s="91"/>
      <c r="BV69" s="91"/>
      <c r="BW69" s="91"/>
      <c r="BX69" s="91"/>
      <c r="BY69" s="91"/>
      <c r="BZ69" s="91"/>
      <c r="CA69" s="91"/>
      <c r="CB69" s="91"/>
      <c r="CC69" s="91"/>
      <c r="CD69" s="91"/>
      <c r="CE69" s="91"/>
      <c r="CF69" s="91"/>
      <c r="CG69" s="91"/>
      <c r="CH69" s="91"/>
      <c r="CI69" s="91"/>
      <c r="CJ69" s="91"/>
      <c r="CK69" s="91"/>
      <c r="CL69" s="91"/>
      <c r="CM69" s="91"/>
      <c r="CN69" s="91"/>
      <c r="CO69" s="91"/>
      <c r="CP69" s="91"/>
      <c r="CQ69" s="91"/>
    </row>
    <row r="70" spans="1:95" ht="0.75" customHeight="1">
      <c r="A70" s="88"/>
      <c r="B70" s="89"/>
      <c r="C70" s="89"/>
      <c r="D70" s="90"/>
      <c r="E70" s="90"/>
      <c r="F70" s="90"/>
      <c r="G70" s="90"/>
      <c r="H70" s="91"/>
      <c r="I70" s="91"/>
      <c r="J70" s="91"/>
      <c r="K70" s="91"/>
      <c r="L70" s="91"/>
      <c r="M70" s="91"/>
      <c r="N70" s="91"/>
      <c r="O70" s="91"/>
      <c r="P70" s="91"/>
      <c r="Q70" s="91"/>
      <c r="R70" s="91"/>
      <c r="S70" s="91"/>
      <c r="T70" s="91"/>
      <c r="U70" s="91"/>
      <c r="V70" s="91"/>
      <c r="W70" s="91"/>
      <c r="X70" s="91"/>
      <c r="Y70" s="91"/>
      <c r="Z70" s="91"/>
      <c r="AA70" s="91"/>
      <c r="AB70" s="91"/>
      <c r="AC70" s="91"/>
      <c r="AD70" s="91"/>
      <c r="AE70" s="91"/>
      <c r="AF70" s="91"/>
      <c r="AG70" s="91"/>
      <c r="AH70" s="91"/>
      <c r="AI70" s="91"/>
      <c r="AJ70" s="91"/>
      <c r="AK70" s="91"/>
      <c r="AL70" s="91"/>
      <c r="AM70" s="91"/>
      <c r="AN70" s="91"/>
      <c r="AO70" s="91"/>
      <c r="AP70" s="91"/>
      <c r="AQ70" s="91"/>
      <c r="AR70" s="91"/>
      <c r="AS70" s="91"/>
      <c r="AT70" s="91"/>
      <c r="AU70" s="91"/>
      <c r="AV70" s="91"/>
      <c r="AW70" s="91"/>
      <c r="AX70" s="91"/>
      <c r="AY70" s="91"/>
      <c r="AZ70" s="91"/>
      <c r="BA70" s="91"/>
      <c r="BB70" s="91"/>
      <c r="BC70" s="91"/>
      <c r="BD70" s="91"/>
      <c r="BE70" s="91"/>
      <c r="BF70" s="91"/>
      <c r="BG70" s="91"/>
      <c r="BH70" s="91"/>
      <c r="BI70" s="91"/>
      <c r="BJ70" s="91"/>
      <c r="BK70" s="91"/>
      <c r="BL70" s="91"/>
      <c r="BM70" s="91"/>
      <c r="BN70" s="91"/>
      <c r="BO70" s="91"/>
      <c r="BP70" s="91"/>
      <c r="BQ70" s="91"/>
      <c r="BR70" s="91"/>
      <c r="BS70" s="91"/>
      <c r="BT70" s="91"/>
      <c r="BU70" s="91"/>
      <c r="BV70" s="91"/>
      <c r="BW70" s="91"/>
      <c r="BX70" s="91"/>
      <c r="BY70" s="91"/>
      <c r="BZ70" s="91"/>
      <c r="CA70" s="91"/>
      <c r="CB70" s="91"/>
      <c r="CC70" s="91"/>
      <c r="CD70" s="91"/>
      <c r="CE70" s="91"/>
      <c r="CF70" s="91"/>
      <c r="CG70" s="91"/>
      <c r="CH70" s="91"/>
      <c r="CI70" s="91"/>
      <c r="CJ70" s="91"/>
      <c r="CK70" s="91"/>
      <c r="CL70" s="91"/>
      <c r="CM70" s="91"/>
      <c r="CN70" s="91"/>
      <c r="CO70" s="91"/>
      <c r="CP70" s="91"/>
      <c r="CQ70" s="91"/>
    </row>
    <row r="71" spans="1:95" ht="0.75" customHeight="1">
      <c r="A71" s="88"/>
      <c r="B71" s="89"/>
      <c r="C71" s="89"/>
      <c r="D71" s="90"/>
      <c r="E71" s="90"/>
      <c r="F71" s="90"/>
      <c r="G71" s="90"/>
      <c r="H71" s="91"/>
      <c r="I71" s="91"/>
      <c r="J71" s="91"/>
      <c r="K71" s="91"/>
      <c r="L71" s="91"/>
      <c r="M71" s="91"/>
      <c r="N71" s="91"/>
      <c r="O71" s="91"/>
      <c r="P71" s="91"/>
      <c r="Q71" s="91"/>
      <c r="R71" s="91"/>
      <c r="S71" s="91"/>
      <c r="T71" s="91"/>
      <c r="U71" s="91"/>
      <c r="V71" s="91"/>
      <c r="W71" s="91"/>
      <c r="X71" s="91"/>
      <c r="Y71" s="91"/>
      <c r="Z71" s="91"/>
      <c r="AA71" s="91"/>
      <c r="AB71" s="91"/>
      <c r="AC71" s="91"/>
      <c r="AD71" s="91"/>
      <c r="AE71" s="91"/>
      <c r="AF71" s="91"/>
      <c r="AG71" s="91"/>
      <c r="AH71" s="91"/>
      <c r="AI71" s="91"/>
      <c r="AJ71" s="91"/>
      <c r="AK71" s="91"/>
      <c r="AL71" s="91"/>
      <c r="AM71" s="91"/>
      <c r="AN71" s="91"/>
      <c r="AO71" s="91"/>
      <c r="AP71" s="91"/>
      <c r="AQ71" s="91"/>
      <c r="AR71" s="91"/>
      <c r="AS71" s="91"/>
      <c r="AT71" s="91"/>
      <c r="AU71" s="91"/>
      <c r="AV71" s="91"/>
      <c r="AW71" s="91"/>
      <c r="AX71" s="91"/>
      <c r="AY71" s="91"/>
      <c r="AZ71" s="91"/>
      <c r="BA71" s="91"/>
      <c r="BB71" s="91"/>
      <c r="BC71" s="91"/>
      <c r="BD71" s="91"/>
      <c r="BE71" s="91"/>
      <c r="BF71" s="91"/>
      <c r="BG71" s="91"/>
      <c r="BH71" s="91"/>
      <c r="BI71" s="91"/>
      <c r="BJ71" s="91"/>
      <c r="BK71" s="91"/>
      <c r="BL71" s="91"/>
      <c r="BM71" s="91"/>
      <c r="BN71" s="91"/>
      <c r="BO71" s="91"/>
      <c r="BP71" s="91"/>
      <c r="BQ71" s="91"/>
      <c r="BR71" s="91"/>
      <c r="BS71" s="91"/>
      <c r="BT71" s="91"/>
      <c r="BU71" s="91"/>
      <c r="BV71" s="91"/>
      <c r="BW71" s="91"/>
      <c r="BX71" s="91"/>
      <c r="BY71" s="91"/>
      <c r="BZ71" s="91"/>
      <c r="CA71" s="91"/>
      <c r="CB71" s="91"/>
      <c r="CC71" s="91"/>
      <c r="CD71" s="91"/>
      <c r="CE71" s="91"/>
      <c r="CF71" s="91"/>
      <c r="CG71" s="91"/>
      <c r="CH71" s="91"/>
      <c r="CI71" s="91"/>
      <c r="CJ71" s="91"/>
      <c r="CK71" s="91"/>
      <c r="CL71" s="91"/>
      <c r="CM71" s="91"/>
      <c r="CN71" s="91"/>
      <c r="CO71" s="91"/>
      <c r="CP71" s="91"/>
      <c r="CQ71" s="91"/>
    </row>
    <row r="72" spans="1:95">
      <c r="A72" s="37"/>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37"/>
      <c r="BR72" s="37"/>
      <c r="BS72" s="37"/>
      <c r="BT72" s="37"/>
      <c r="BU72" s="37"/>
      <c r="BV72" s="37"/>
      <c r="BW72" s="37"/>
      <c r="BX72" s="37"/>
      <c r="BY72" s="37"/>
      <c r="BZ72" s="37"/>
      <c r="CA72" s="37"/>
      <c r="CB72" s="37"/>
      <c r="CC72" s="37"/>
      <c r="CD72" s="37"/>
      <c r="CE72" s="37"/>
      <c r="CF72" s="37"/>
      <c r="CG72" s="37"/>
      <c r="CH72" s="37"/>
      <c r="CI72" s="37"/>
      <c r="CJ72" s="37"/>
      <c r="CK72" s="37"/>
      <c r="CL72" s="37"/>
      <c r="CM72" s="37"/>
      <c r="CN72" s="37"/>
      <c r="CO72" s="37"/>
      <c r="CP72" s="37"/>
      <c r="CQ72" s="37"/>
    </row>
    <row r="73" spans="1:95">
      <c r="A73" s="37"/>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37"/>
      <c r="BR73" s="37"/>
      <c r="BS73" s="37"/>
      <c r="BT73" s="37"/>
      <c r="BU73" s="37"/>
      <c r="BV73" s="37"/>
      <c r="BW73" s="37"/>
      <c r="BX73" s="37"/>
      <c r="BY73" s="37"/>
      <c r="BZ73" s="37"/>
      <c r="CA73" s="37"/>
      <c r="CB73" s="37"/>
      <c r="CC73" s="37"/>
      <c r="CD73" s="37"/>
      <c r="CE73" s="37"/>
      <c r="CF73" s="37"/>
      <c r="CG73" s="37"/>
      <c r="CH73" s="37"/>
      <c r="CI73" s="37"/>
      <c r="CJ73" s="37"/>
      <c r="CK73" s="37"/>
      <c r="CL73" s="37"/>
      <c r="CM73" s="37"/>
      <c r="CN73" s="37"/>
      <c r="CO73" s="37"/>
      <c r="CP73" s="37"/>
      <c r="CQ73" s="37"/>
    </row>
    <row r="74" spans="1:95">
      <c r="A74" s="37"/>
      <c r="B74" s="37"/>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c r="AX74" s="37"/>
      <c r="AY74" s="37"/>
      <c r="AZ74" s="37"/>
      <c r="BA74" s="37"/>
      <c r="BB74" s="37"/>
      <c r="BC74" s="37"/>
      <c r="BD74" s="37"/>
      <c r="BE74" s="37"/>
      <c r="BF74" s="37"/>
      <c r="BG74" s="37"/>
      <c r="BH74" s="37"/>
      <c r="BI74" s="37"/>
      <c r="BJ74" s="37"/>
      <c r="BK74" s="37"/>
      <c r="BL74" s="37"/>
      <c r="BM74" s="37"/>
      <c r="BN74" s="37"/>
      <c r="BO74" s="37"/>
      <c r="BP74" s="37"/>
      <c r="BQ74" s="37"/>
      <c r="BR74" s="37"/>
      <c r="BS74" s="37"/>
      <c r="BT74" s="37"/>
      <c r="BU74" s="37"/>
      <c r="BV74" s="37"/>
      <c r="BW74" s="37"/>
      <c r="BX74" s="37"/>
      <c r="BY74" s="37"/>
      <c r="BZ74" s="37"/>
      <c r="CA74" s="37"/>
      <c r="CB74" s="37"/>
      <c r="CC74" s="37"/>
      <c r="CD74" s="37"/>
      <c r="CE74" s="37"/>
      <c r="CF74" s="37"/>
      <c r="CG74" s="37"/>
      <c r="CH74" s="37"/>
      <c r="CI74" s="37"/>
      <c r="CJ74" s="37"/>
      <c r="CK74" s="37"/>
      <c r="CL74" s="37"/>
      <c r="CM74" s="37"/>
      <c r="CN74" s="37"/>
      <c r="CO74" s="37"/>
      <c r="CP74" s="37"/>
      <c r="CQ74" s="37"/>
    </row>
    <row r="75" spans="1:95">
      <c r="A75" s="37"/>
      <c r="B75" s="37"/>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c r="AX75" s="37"/>
      <c r="AY75" s="37"/>
      <c r="AZ75" s="37"/>
      <c r="BA75" s="37"/>
      <c r="BB75" s="37"/>
      <c r="BC75" s="37"/>
      <c r="BD75" s="37"/>
      <c r="BE75" s="37"/>
      <c r="BF75" s="37"/>
      <c r="BG75" s="37"/>
      <c r="BH75" s="37"/>
      <c r="BI75" s="37"/>
      <c r="BJ75" s="37"/>
      <c r="BK75" s="37"/>
      <c r="BL75" s="37"/>
      <c r="BM75" s="37"/>
      <c r="BN75" s="37"/>
      <c r="BO75" s="37"/>
      <c r="BP75" s="37"/>
      <c r="BQ75" s="37"/>
      <c r="BR75" s="37"/>
      <c r="BS75" s="37"/>
      <c r="BT75" s="37"/>
      <c r="BU75" s="37"/>
      <c r="BV75" s="37"/>
      <c r="BW75" s="37"/>
      <c r="BX75" s="37"/>
      <c r="BY75" s="37"/>
      <c r="BZ75" s="37"/>
      <c r="CA75" s="37"/>
      <c r="CB75" s="37"/>
      <c r="CC75" s="37"/>
      <c r="CD75" s="37"/>
      <c r="CE75" s="37"/>
      <c r="CF75" s="37"/>
      <c r="CG75" s="37"/>
      <c r="CH75" s="37"/>
      <c r="CI75" s="37"/>
      <c r="CJ75" s="37"/>
      <c r="CK75" s="37"/>
      <c r="CL75" s="37"/>
      <c r="CM75" s="37"/>
      <c r="CN75" s="37"/>
      <c r="CO75" s="37"/>
      <c r="CP75" s="37"/>
      <c r="CQ75" s="37"/>
    </row>
    <row r="76" spans="1:95">
      <c r="A76" s="37"/>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37"/>
      <c r="AW76" s="37"/>
      <c r="AX76" s="37"/>
      <c r="AY76" s="37"/>
      <c r="AZ76" s="37"/>
      <c r="BA76" s="37"/>
      <c r="BB76" s="37"/>
      <c r="BC76" s="37"/>
      <c r="BD76" s="37"/>
      <c r="BE76" s="37"/>
      <c r="BF76" s="37"/>
      <c r="BG76" s="37"/>
      <c r="BH76" s="37"/>
      <c r="BI76" s="37"/>
      <c r="BJ76" s="37"/>
      <c r="BK76" s="37"/>
      <c r="BL76" s="37"/>
      <c r="BM76" s="37"/>
      <c r="BN76" s="37"/>
      <c r="BO76" s="37"/>
      <c r="BP76" s="37"/>
      <c r="BQ76" s="37"/>
      <c r="BR76" s="37"/>
      <c r="BS76" s="37"/>
      <c r="BT76" s="37"/>
      <c r="BU76" s="37"/>
      <c r="BV76" s="37"/>
      <c r="BW76" s="37"/>
      <c r="BX76" s="37"/>
      <c r="BY76" s="37"/>
      <c r="BZ76" s="37"/>
      <c r="CA76" s="37"/>
      <c r="CB76" s="37"/>
      <c r="CC76" s="37"/>
      <c r="CD76" s="37"/>
      <c r="CE76" s="37"/>
      <c r="CF76" s="37"/>
      <c r="CG76" s="37"/>
      <c r="CH76" s="37"/>
      <c r="CI76" s="37"/>
      <c r="CJ76" s="37"/>
      <c r="CK76" s="37"/>
      <c r="CL76" s="37"/>
      <c r="CM76" s="37"/>
      <c r="CN76" s="37"/>
      <c r="CO76" s="37"/>
      <c r="CP76" s="37"/>
      <c r="CQ76" s="37"/>
    </row>
    <row r="77" spans="1:95">
      <c r="A77" s="37"/>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c r="AX77" s="37"/>
      <c r="AY77" s="37"/>
      <c r="AZ77" s="37"/>
      <c r="BA77" s="37"/>
      <c r="BB77" s="37"/>
      <c r="BC77" s="37"/>
      <c r="BD77" s="37"/>
      <c r="BE77" s="37"/>
      <c r="BF77" s="37"/>
      <c r="BG77" s="37"/>
      <c r="BH77" s="37"/>
      <c r="BI77" s="37"/>
      <c r="BJ77" s="37"/>
      <c r="BK77" s="37"/>
      <c r="BL77" s="37"/>
      <c r="BM77" s="37"/>
      <c r="BN77" s="37"/>
      <c r="BO77" s="37"/>
      <c r="BP77" s="37"/>
      <c r="BQ77" s="37"/>
      <c r="BR77" s="37"/>
      <c r="BS77" s="37"/>
      <c r="BT77" s="37"/>
      <c r="BU77" s="37"/>
      <c r="BV77" s="37"/>
      <c r="BW77" s="37"/>
      <c r="BX77" s="37"/>
      <c r="BY77" s="37"/>
      <c r="BZ77" s="37"/>
      <c r="CA77" s="37"/>
      <c r="CB77" s="37"/>
      <c r="CC77" s="37"/>
      <c r="CD77" s="37"/>
      <c r="CE77" s="37"/>
      <c r="CF77" s="37"/>
      <c r="CG77" s="37"/>
      <c r="CH77" s="37"/>
      <c r="CI77" s="37"/>
      <c r="CJ77" s="37"/>
      <c r="CK77" s="37"/>
      <c r="CL77" s="37"/>
      <c r="CM77" s="37"/>
      <c r="CN77" s="37"/>
      <c r="CO77" s="37"/>
      <c r="CP77" s="37"/>
      <c r="CQ77" s="37"/>
    </row>
    <row r="78" spans="1:95">
      <c r="A78" s="37"/>
      <c r="B78" s="37"/>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c r="AX78" s="37"/>
      <c r="AY78" s="37"/>
      <c r="AZ78" s="37"/>
      <c r="BA78" s="37"/>
      <c r="BB78" s="37"/>
      <c r="BC78" s="37"/>
      <c r="BD78" s="37"/>
      <c r="BE78" s="37"/>
      <c r="BF78" s="37"/>
      <c r="BG78" s="37"/>
      <c r="BH78" s="37"/>
      <c r="BI78" s="37"/>
      <c r="BJ78" s="37"/>
      <c r="BK78" s="37"/>
      <c r="BL78" s="37"/>
      <c r="BM78" s="37"/>
      <c r="BN78" s="37"/>
      <c r="BO78" s="37"/>
      <c r="BP78" s="37"/>
      <c r="BQ78" s="37"/>
      <c r="BR78" s="37"/>
      <c r="BS78" s="37"/>
      <c r="BT78" s="37"/>
      <c r="BU78" s="37"/>
      <c r="BV78" s="37"/>
      <c r="BW78" s="37"/>
      <c r="BX78" s="37"/>
      <c r="BY78" s="37"/>
      <c r="BZ78" s="37"/>
      <c r="CA78" s="37"/>
      <c r="CB78" s="37"/>
      <c r="CC78" s="37"/>
      <c r="CD78" s="37"/>
      <c r="CE78" s="37"/>
      <c r="CF78" s="37"/>
      <c r="CG78" s="37"/>
      <c r="CH78" s="37"/>
      <c r="CI78" s="37"/>
      <c r="CJ78" s="37"/>
      <c r="CK78" s="37"/>
      <c r="CL78" s="37"/>
      <c r="CM78" s="37"/>
      <c r="CN78" s="37"/>
      <c r="CO78" s="37"/>
      <c r="CP78" s="37"/>
      <c r="CQ78" s="37"/>
    </row>
    <row r="79" spans="1:95">
      <c r="A79" s="37"/>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s="37"/>
      <c r="AM79" s="37"/>
      <c r="AN79" s="37"/>
      <c r="AO79" s="37"/>
      <c r="AP79" s="37"/>
      <c r="AQ79" s="37"/>
      <c r="AR79" s="37"/>
      <c r="AS79" s="37"/>
      <c r="AT79" s="37"/>
      <c r="AU79" s="37"/>
      <c r="AV79" s="37"/>
      <c r="AW79" s="37"/>
      <c r="AX79" s="37"/>
      <c r="AY79" s="37"/>
      <c r="AZ79" s="37"/>
      <c r="BA79" s="37"/>
      <c r="BB79" s="37"/>
      <c r="BC79" s="37"/>
      <c r="BD79" s="37"/>
      <c r="BE79" s="37"/>
      <c r="BF79" s="37"/>
      <c r="BG79" s="37"/>
      <c r="BH79" s="37"/>
      <c r="BI79" s="37"/>
      <c r="BJ79" s="37"/>
      <c r="BK79" s="37"/>
      <c r="BL79" s="37"/>
      <c r="BM79" s="37"/>
      <c r="BN79" s="37"/>
      <c r="BO79" s="37"/>
      <c r="BP79" s="37"/>
      <c r="BQ79" s="37"/>
      <c r="BR79" s="37"/>
      <c r="BS79" s="37"/>
      <c r="BT79" s="37"/>
      <c r="BU79" s="37"/>
      <c r="BV79" s="37"/>
      <c r="BW79" s="37"/>
      <c r="BX79" s="37"/>
      <c r="BY79" s="37"/>
      <c r="BZ79" s="37"/>
      <c r="CA79" s="37"/>
      <c r="CB79" s="37"/>
      <c r="CC79" s="37"/>
      <c r="CD79" s="37"/>
      <c r="CE79" s="37"/>
      <c r="CF79" s="37"/>
      <c r="CG79" s="37"/>
      <c r="CH79" s="37"/>
      <c r="CI79" s="37"/>
      <c r="CJ79" s="37"/>
      <c r="CK79" s="37"/>
      <c r="CL79" s="37"/>
      <c r="CM79" s="37"/>
      <c r="CN79" s="37"/>
      <c r="CO79" s="37"/>
      <c r="CP79" s="37"/>
      <c r="CQ79" s="37"/>
    </row>
    <row r="80" spans="1:95">
      <c r="A80" s="37"/>
      <c r="B80" s="37"/>
      <c r="C80" s="37"/>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7"/>
      <c r="AL80" s="37"/>
      <c r="AM80" s="37"/>
      <c r="AN80" s="37"/>
      <c r="AO80" s="37"/>
      <c r="AP80" s="37"/>
      <c r="AQ80" s="37"/>
      <c r="AR80" s="37"/>
      <c r="AS80" s="37"/>
      <c r="AT80" s="37"/>
      <c r="AU80" s="37"/>
      <c r="AV80" s="37"/>
      <c r="AW80" s="37"/>
      <c r="AX80" s="37"/>
      <c r="AY80" s="37"/>
      <c r="AZ80" s="37"/>
      <c r="BA80" s="37"/>
      <c r="BB80" s="37"/>
      <c r="BC80" s="37"/>
      <c r="BD80" s="37"/>
      <c r="BE80" s="37"/>
      <c r="BF80" s="37"/>
      <c r="BG80" s="37"/>
      <c r="BH80" s="37"/>
      <c r="BI80" s="37"/>
      <c r="BJ80" s="37"/>
      <c r="BK80" s="37"/>
      <c r="BL80" s="37"/>
      <c r="BM80" s="37"/>
      <c r="BN80" s="37"/>
      <c r="BO80" s="37"/>
      <c r="BP80" s="37"/>
      <c r="BQ80" s="37"/>
      <c r="BR80" s="37"/>
      <c r="BS80" s="37"/>
      <c r="BT80" s="37"/>
      <c r="BU80" s="37"/>
      <c r="BV80" s="37"/>
      <c r="BW80" s="37"/>
      <c r="BX80" s="37"/>
      <c r="BY80" s="37"/>
      <c r="BZ80" s="37"/>
      <c r="CA80" s="37"/>
      <c r="CB80" s="37"/>
      <c r="CC80" s="37"/>
      <c r="CD80" s="37"/>
      <c r="CE80" s="37"/>
      <c r="CF80" s="37"/>
      <c r="CG80" s="37"/>
      <c r="CH80" s="37"/>
      <c r="CI80" s="37"/>
      <c r="CJ80" s="37"/>
      <c r="CK80" s="37"/>
      <c r="CL80" s="37"/>
      <c r="CM80" s="37"/>
      <c r="CN80" s="37"/>
      <c r="CO80" s="37"/>
      <c r="CP80" s="37"/>
      <c r="CQ80" s="37"/>
    </row>
    <row r="81" spans="1:95">
      <c r="A81" s="37"/>
      <c r="B81" s="37"/>
      <c r="C81" s="37"/>
      <c r="D81" s="37"/>
      <c r="E81" s="37"/>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7"/>
      <c r="AL81" s="37"/>
      <c r="AM81" s="37"/>
      <c r="AN81" s="37"/>
      <c r="AO81" s="37"/>
      <c r="AP81" s="37"/>
      <c r="AQ81" s="37"/>
      <c r="AR81" s="37"/>
      <c r="AS81" s="37"/>
      <c r="AT81" s="37"/>
      <c r="AU81" s="37"/>
      <c r="AV81" s="37"/>
      <c r="AW81" s="37"/>
      <c r="AX81" s="37"/>
      <c r="AY81" s="37"/>
      <c r="AZ81" s="37"/>
      <c r="BA81" s="37"/>
      <c r="BB81" s="37"/>
      <c r="BC81" s="37"/>
      <c r="BD81" s="37"/>
      <c r="BE81" s="37"/>
      <c r="BF81" s="37"/>
      <c r="BG81" s="37"/>
      <c r="BH81" s="37"/>
      <c r="BI81" s="37"/>
      <c r="BJ81" s="37"/>
      <c r="BK81" s="37"/>
      <c r="BL81" s="37"/>
      <c r="BM81" s="37"/>
      <c r="BN81" s="37"/>
      <c r="BO81" s="37"/>
      <c r="BP81" s="37"/>
      <c r="BQ81" s="37"/>
      <c r="BR81" s="37"/>
      <c r="BS81" s="37"/>
      <c r="BT81" s="37"/>
      <c r="BU81" s="37"/>
      <c r="BV81" s="37"/>
      <c r="BW81" s="37"/>
      <c r="BX81" s="37"/>
      <c r="BY81" s="37"/>
      <c r="BZ81" s="37"/>
      <c r="CA81" s="37"/>
      <c r="CB81" s="37"/>
      <c r="CC81" s="37"/>
      <c r="CD81" s="37"/>
      <c r="CE81" s="37"/>
      <c r="CF81" s="37"/>
      <c r="CG81" s="37"/>
      <c r="CH81" s="37"/>
      <c r="CI81" s="37"/>
      <c r="CJ81" s="37"/>
      <c r="CK81" s="37"/>
      <c r="CL81" s="37"/>
      <c r="CM81" s="37"/>
      <c r="CN81" s="37"/>
      <c r="CO81" s="37"/>
      <c r="CP81" s="37"/>
      <c r="CQ81" s="37"/>
    </row>
    <row r="82" spans="1:95">
      <c r="A82" s="37"/>
      <c r="B82" s="37"/>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37"/>
      <c r="BA82" s="37"/>
      <c r="BB82" s="37"/>
      <c r="BC82" s="37"/>
      <c r="BD82" s="37"/>
      <c r="BE82" s="37"/>
      <c r="BF82" s="37"/>
      <c r="BG82" s="37"/>
      <c r="BH82" s="37"/>
      <c r="BI82" s="37"/>
      <c r="BJ82" s="37"/>
      <c r="BK82" s="37"/>
      <c r="BL82" s="37"/>
      <c r="BM82" s="37"/>
      <c r="BN82" s="37"/>
      <c r="BO82" s="37"/>
      <c r="BP82" s="37"/>
      <c r="BQ82" s="37"/>
      <c r="BR82" s="37"/>
      <c r="BS82" s="37"/>
      <c r="BT82" s="37"/>
      <c r="BU82" s="37"/>
      <c r="BV82" s="37"/>
      <c r="BW82" s="37"/>
      <c r="BX82" s="37"/>
      <c r="BY82" s="37"/>
      <c r="BZ82" s="37"/>
      <c r="CA82" s="37"/>
      <c r="CB82" s="37"/>
      <c r="CC82" s="37"/>
      <c r="CD82" s="37"/>
      <c r="CE82" s="37"/>
      <c r="CF82" s="37"/>
      <c r="CG82" s="37"/>
      <c r="CH82" s="37"/>
      <c r="CI82" s="37"/>
      <c r="CJ82" s="37"/>
      <c r="CK82" s="37"/>
      <c r="CL82" s="37"/>
      <c r="CM82" s="37"/>
      <c r="CN82" s="37"/>
      <c r="CO82" s="37"/>
      <c r="CP82" s="37"/>
      <c r="CQ82" s="37"/>
    </row>
    <row r="83" spans="1:95">
      <c r="A83" s="37"/>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7"/>
      <c r="AL83" s="37"/>
      <c r="AM83" s="37"/>
      <c r="AN83" s="37"/>
      <c r="AO83" s="37"/>
      <c r="AP83" s="37"/>
      <c r="AQ83" s="37"/>
      <c r="AR83" s="37"/>
      <c r="AS83" s="37"/>
      <c r="AT83" s="37"/>
      <c r="AU83" s="37"/>
      <c r="AV83" s="37"/>
      <c r="AW83" s="37"/>
      <c r="AX83" s="37"/>
      <c r="AY83" s="37"/>
      <c r="AZ83" s="37"/>
      <c r="BA83" s="37"/>
      <c r="BB83" s="37"/>
      <c r="BC83" s="37"/>
      <c r="BD83" s="37"/>
      <c r="BE83" s="37"/>
      <c r="BF83" s="37"/>
      <c r="BG83" s="37"/>
      <c r="BH83" s="37"/>
      <c r="BI83" s="37"/>
      <c r="BJ83" s="37"/>
      <c r="BK83" s="37"/>
      <c r="BL83" s="37"/>
      <c r="BM83" s="37"/>
      <c r="BN83" s="37"/>
      <c r="BO83" s="37"/>
      <c r="BP83" s="37"/>
      <c r="BQ83" s="37"/>
      <c r="BR83" s="37"/>
      <c r="BS83" s="37"/>
      <c r="BT83" s="37"/>
      <c r="BU83" s="37"/>
      <c r="BV83" s="37"/>
      <c r="BW83" s="37"/>
      <c r="BX83" s="37"/>
      <c r="BY83" s="37"/>
      <c r="BZ83" s="37"/>
      <c r="CA83" s="37"/>
      <c r="CB83" s="37"/>
      <c r="CC83" s="37"/>
      <c r="CD83" s="37"/>
      <c r="CE83" s="37"/>
      <c r="CF83" s="37"/>
      <c r="CG83" s="37"/>
      <c r="CH83" s="37"/>
      <c r="CI83" s="37"/>
      <c r="CJ83" s="37"/>
      <c r="CK83" s="37"/>
      <c r="CL83" s="37"/>
      <c r="CM83" s="37"/>
      <c r="CN83" s="37"/>
      <c r="CO83" s="37"/>
      <c r="CP83" s="37"/>
      <c r="CQ83" s="37"/>
    </row>
    <row r="84" spans="1:95">
      <c r="A84" s="37"/>
      <c r="B84" s="37"/>
      <c r="C84" s="37"/>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7"/>
      <c r="AL84" s="37"/>
      <c r="AM84" s="37"/>
      <c r="AN84" s="37"/>
      <c r="AO84" s="37"/>
      <c r="AP84" s="37"/>
      <c r="AQ84" s="37"/>
      <c r="AR84" s="37"/>
      <c r="AS84" s="37"/>
      <c r="AT84" s="37"/>
      <c r="AU84" s="37"/>
      <c r="AV84" s="37"/>
      <c r="AW84" s="37"/>
      <c r="AX84" s="37"/>
      <c r="AY84" s="37"/>
      <c r="AZ84" s="37"/>
      <c r="BA84" s="37"/>
      <c r="BB84" s="37"/>
      <c r="BC84" s="37"/>
      <c r="BD84" s="37"/>
      <c r="BE84" s="37"/>
      <c r="BF84" s="37"/>
      <c r="BG84" s="37"/>
      <c r="BH84" s="37"/>
      <c r="BI84" s="37"/>
      <c r="BJ84" s="37"/>
      <c r="BK84" s="37"/>
      <c r="BL84" s="37"/>
      <c r="BM84" s="37"/>
      <c r="BN84" s="37"/>
      <c r="BO84" s="37"/>
      <c r="BP84" s="37"/>
      <c r="BQ84" s="37"/>
      <c r="BR84" s="37"/>
      <c r="BS84" s="37"/>
      <c r="BT84" s="37"/>
      <c r="BU84" s="37"/>
      <c r="BV84" s="37"/>
      <c r="BW84" s="37"/>
      <c r="BX84" s="37"/>
      <c r="BY84" s="37"/>
      <c r="BZ84" s="37"/>
      <c r="CA84" s="37"/>
      <c r="CB84" s="37"/>
      <c r="CC84" s="37"/>
      <c r="CD84" s="37"/>
      <c r="CE84" s="37"/>
      <c r="CF84" s="37"/>
      <c r="CG84" s="37"/>
      <c r="CH84" s="37"/>
      <c r="CI84" s="37"/>
      <c r="CJ84" s="37"/>
      <c r="CK84" s="37"/>
      <c r="CL84" s="37"/>
      <c r="CM84" s="37"/>
      <c r="CN84" s="37"/>
      <c r="CO84" s="37"/>
      <c r="CP84" s="37"/>
      <c r="CQ84" s="37"/>
    </row>
    <row r="85" spans="1:95">
      <c r="A85" s="37"/>
      <c r="B85" s="37"/>
      <c r="C85" s="37"/>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37"/>
      <c r="BS85" s="37"/>
      <c r="BT85" s="37"/>
      <c r="BU85" s="37"/>
      <c r="BV85" s="37"/>
      <c r="BW85" s="37"/>
      <c r="BX85" s="37"/>
      <c r="BY85" s="37"/>
      <c r="BZ85" s="37"/>
      <c r="CA85" s="37"/>
      <c r="CB85" s="37"/>
      <c r="CC85" s="37"/>
      <c r="CD85" s="37"/>
      <c r="CE85" s="37"/>
      <c r="CF85" s="37"/>
      <c r="CG85" s="37"/>
      <c r="CH85" s="37"/>
      <c r="CI85" s="37"/>
      <c r="CJ85" s="37"/>
      <c r="CK85" s="37"/>
      <c r="CL85" s="37"/>
      <c r="CM85" s="37"/>
      <c r="CN85" s="37"/>
      <c r="CO85" s="37"/>
      <c r="CP85" s="37"/>
      <c r="CQ85" s="37"/>
    </row>
    <row r="86" spans="1:95">
      <c r="A86" s="37"/>
      <c r="B86" s="37"/>
      <c r="C86" s="37"/>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37"/>
      <c r="BS86" s="37"/>
      <c r="BT86" s="37"/>
      <c r="BU86" s="37"/>
      <c r="BV86" s="37"/>
      <c r="BW86" s="37"/>
      <c r="BX86" s="37"/>
      <c r="BY86" s="37"/>
      <c r="BZ86" s="37"/>
      <c r="CA86" s="37"/>
      <c r="CB86" s="37"/>
      <c r="CC86" s="37"/>
      <c r="CD86" s="37"/>
      <c r="CE86" s="37"/>
      <c r="CF86" s="37"/>
      <c r="CG86" s="37"/>
      <c r="CH86" s="37"/>
      <c r="CI86" s="37"/>
      <c r="CJ86" s="37"/>
      <c r="CK86" s="37"/>
      <c r="CL86" s="37"/>
      <c r="CM86" s="37"/>
      <c r="CN86" s="37"/>
      <c r="CO86" s="37"/>
      <c r="CP86" s="37"/>
      <c r="CQ86" s="37"/>
    </row>
    <row r="87" spans="1:95">
      <c r="A87" s="37"/>
      <c r="B87" s="37"/>
      <c r="C87" s="37"/>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37"/>
      <c r="AN87" s="37"/>
      <c r="AO87" s="37"/>
      <c r="AP87" s="37"/>
      <c r="AQ87" s="37"/>
      <c r="AR87" s="37"/>
      <c r="AS87" s="37"/>
      <c r="AT87" s="37"/>
      <c r="AU87" s="37"/>
      <c r="AV87" s="37"/>
      <c r="AW87" s="37"/>
      <c r="AX87" s="37"/>
      <c r="AY87" s="37"/>
      <c r="AZ87" s="37"/>
      <c r="BA87" s="37"/>
      <c r="BB87" s="37"/>
      <c r="BC87" s="37"/>
      <c r="BD87" s="37"/>
      <c r="BE87" s="37"/>
      <c r="BF87" s="37"/>
      <c r="BG87" s="37"/>
      <c r="BH87" s="37"/>
      <c r="BI87" s="37"/>
      <c r="BJ87" s="37"/>
      <c r="BK87" s="37"/>
      <c r="BL87" s="37"/>
      <c r="BM87" s="37"/>
      <c r="BN87" s="37"/>
      <c r="BO87" s="37"/>
      <c r="BP87" s="37"/>
      <c r="BQ87" s="37"/>
      <c r="BR87" s="37"/>
      <c r="BS87" s="37"/>
      <c r="BT87" s="37"/>
      <c r="BU87" s="37"/>
      <c r="BV87" s="37"/>
      <c r="BW87" s="37"/>
      <c r="BX87" s="37"/>
      <c r="BY87" s="37"/>
      <c r="BZ87" s="37"/>
      <c r="CA87" s="37"/>
      <c r="CB87" s="37"/>
      <c r="CC87" s="37"/>
      <c r="CD87" s="37"/>
      <c r="CE87" s="37"/>
      <c r="CF87" s="37"/>
      <c r="CG87" s="37"/>
      <c r="CH87" s="37"/>
      <c r="CI87" s="37"/>
      <c r="CJ87" s="37"/>
      <c r="CK87" s="37"/>
      <c r="CL87" s="37"/>
      <c r="CM87" s="37"/>
      <c r="CN87" s="37"/>
      <c r="CO87" s="37"/>
      <c r="CP87" s="37"/>
      <c r="CQ87" s="37"/>
    </row>
    <row r="88" spans="1:95">
      <c r="A88" s="37"/>
      <c r="B88" s="37"/>
      <c r="C88" s="37"/>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c r="AQ88" s="37"/>
      <c r="AR88" s="37"/>
      <c r="AS88" s="37"/>
      <c r="AT88" s="37"/>
      <c r="AU88" s="37"/>
      <c r="AV88" s="37"/>
      <c r="AW88" s="37"/>
      <c r="AX88" s="37"/>
      <c r="AY88" s="37"/>
      <c r="AZ88" s="37"/>
      <c r="BA88" s="37"/>
      <c r="BB88" s="37"/>
      <c r="BC88" s="37"/>
      <c r="BD88" s="37"/>
      <c r="BE88" s="37"/>
      <c r="BF88" s="37"/>
      <c r="BG88" s="37"/>
      <c r="BH88" s="37"/>
      <c r="BI88" s="37"/>
      <c r="BJ88" s="37"/>
      <c r="BK88" s="37"/>
      <c r="BL88" s="37"/>
      <c r="BM88" s="37"/>
      <c r="BN88" s="37"/>
      <c r="BO88" s="37"/>
      <c r="BP88" s="37"/>
      <c r="BQ88" s="37"/>
      <c r="BR88" s="37"/>
      <c r="BS88" s="37"/>
      <c r="BT88" s="37"/>
      <c r="BU88" s="37"/>
      <c r="BV88" s="37"/>
      <c r="BW88" s="37"/>
      <c r="BX88" s="37"/>
      <c r="BY88" s="37"/>
      <c r="BZ88" s="37"/>
      <c r="CA88" s="37"/>
      <c r="CB88" s="37"/>
      <c r="CC88" s="37"/>
      <c r="CD88" s="37"/>
      <c r="CE88" s="37"/>
      <c r="CF88" s="37"/>
      <c r="CG88" s="37"/>
      <c r="CH88" s="37"/>
      <c r="CI88" s="37"/>
      <c r="CJ88" s="37"/>
      <c r="CK88" s="37"/>
      <c r="CL88" s="37"/>
      <c r="CM88" s="37"/>
      <c r="CN88" s="37"/>
      <c r="CO88" s="37"/>
      <c r="CP88" s="37"/>
      <c r="CQ88" s="37"/>
    </row>
    <row r="89" spans="1:95">
      <c r="A89" s="37"/>
      <c r="B89" s="37"/>
      <c r="C89" s="37"/>
      <c r="D89" s="37"/>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c r="AQ89" s="37"/>
      <c r="AR89" s="37"/>
      <c r="AS89" s="37"/>
      <c r="AT89" s="37"/>
      <c r="AU89" s="37"/>
      <c r="AV89" s="37"/>
      <c r="AW89" s="37"/>
      <c r="AX89" s="37"/>
      <c r="AY89" s="37"/>
      <c r="AZ89" s="37"/>
      <c r="BA89" s="37"/>
      <c r="BB89" s="37"/>
      <c r="BC89" s="37"/>
      <c r="BD89" s="37"/>
      <c r="BE89" s="37"/>
      <c r="BF89" s="37"/>
      <c r="BG89" s="37"/>
      <c r="BH89" s="37"/>
      <c r="BI89" s="37"/>
      <c r="BJ89" s="37"/>
      <c r="BK89" s="37"/>
      <c r="BL89" s="37"/>
      <c r="BM89" s="37"/>
      <c r="BN89" s="37"/>
      <c r="BO89" s="37"/>
      <c r="BP89" s="37"/>
      <c r="BQ89" s="37"/>
      <c r="BR89" s="37"/>
      <c r="BS89" s="37"/>
      <c r="BT89" s="37"/>
      <c r="BU89" s="37"/>
      <c r="BV89" s="37"/>
      <c r="BW89" s="37"/>
      <c r="BX89" s="37"/>
      <c r="BY89" s="37"/>
      <c r="BZ89" s="37"/>
      <c r="CA89" s="37"/>
      <c r="CB89" s="37"/>
      <c r="CC89" s="37"/>
      <c r="CD89" s="37"/>
      <c r="CE89" s="37"/>
      <c r="CF89" s="37"/>
      <c r="CG89" s="37"/>
      <c r="CH89" s="37"/>
      <c r="CI89" s="37"/>
      <c r="CJ89" s="37"/>
      <c r="CK89" s="37"/>
      <c r="CL89" s="37"/>
      <c r="CM89" s="37"/>
      <c r="CN89" s="37"/>
      <c r="CO89" s="37"/>
      <c r="CP89" s="37"/>
      <c r="CQ89" s="37"/>
    </row>
    <row r="90" spans="1:95">
      <c r="A90" s="37"/>
      <c r="B90" s="37"/>
      <c r="C90" s="37"/>
      <c r="D90" s="37"/>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c r="BE90" s="37"/>
      <c r="BF90" s="37"/>
      <c r="BG90" s="37"/>
      <c r="BH90" s="37"/>
      <c r="BI90" s="37"/>
      <c r="BJ90" s="37"/>
      <c r="BK90" s="37"/>
      <c r="BL90" s="37"/>
      <c r="BM90" s="37"/>
      <c r="BN90" s="37"/>
      <c r="BO90" s="37"/>
      <c r="BP90" s="37"/>
      <c r="BQ90" s="37"/>
      <c r="BR90" s="37"/>
      <c r="BS90" s="37"/>
      <c r="BT90" s="37"/>
      <c r="BU90" s="37"/>
      <c r="BV90" s="37"/>
      <c r="BW90" s="37"/>
      <c r="BX90" s="37"/>
      <c r="BY90" s="37"/>
      <c r="BZ90" s="37"/>
      <c r="CA90" s="37"/>
      <c r="CB90" s="37"/>
      <c r="CC90" s="37"/>
      <c r="CD90" s="37"/>
      <c r="CE90" s="37"/>
      <c r="CF90" s="37"/>
      <c r="CG90" s="37"/>
      <c r="CH90" s="37"/>
      <c r="CI90" s="37"/>
      <c r="CJ90" s="37"/>
      <c r="CK90" s="37"/>
      <c r="CL90" s="37"/>
      <c r="CM90" s="37"/>
      <c r="CN90" s="37"/>
      <c r="CO90" s="37"/>
      <c r="CP90" s="37"/>
      <c r="CQ90" s="37"/>
    </row>
    <row r="91" spans="1:95">
      <c r="A91" s="37"/>
      <c r="B91" s="37"/>
      <c r="C91" s="37"/>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J91" s="37"/>
      <c r="BK91" s="37"/>
      <c r="BL91" s="37"/>
      <c r="BM91" s="37"/>
      <c r="BN91" s="37"/>
      <c r="BO91" s="37"/>
      <c r="BP91" s="37"/>
      <c r="BQ91" s="37"/>
      <c r="BR91" s="37"/>
      <c r="BS91" s="37"/>
      <c r="BT91" s="37"/>
      <c r="BU91" s="37"/>
      <c r="BV91" s="37"/>
      <c r="BW91" s="37"/>
      <c r="BX91" s="37"/>
      <c r="BY91" s="37"/>
      <c r="BZ91" s="37"/>
      <c r="CA91" s="37"/>
      <c r="CB91" s="37"/>
      <c r="CC91" s="37"/>
      <c r="CD91" s="37"/>
      <c r="CE91" s="37"/>
      <c r="CF91" s="37"/>
      <c r="CG91" s="37"/>
      <c r="CH91" s="37"/>
      <c r="CI91" s="37"/>
      <c r="CJ91" s="37"/>
      <c r="CK91" s="37"/>
      <c r="CL91" s="37"/>
      <c r="CM91" s="37"/>
      <c r="CN91" s="37"/>
      <c r="CO91" s="37"/>
      <c r="CP91" s="37"/>
      <c r="CQ91" s="37"/>
    </row>
    <row r="92" spans="1:95">
      <c r="A92" s="37"/>
      <c r="B92" s="37"/>
      <c r="C92" s="37"/>
      <c r="D92" s="37"/>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37"/>
      <c r="BA92" s="37"/>
      <c r="BB92" s="37"/>
      <c r="BC92" s="37"/>
      <c r="BD92" s="37"/>
      <c r="BE92" s="37"/>
      <c r="BF92" s="37"/>
      <c r="BG92" s="37"/>
      <c r="BH92" s="37"/>
      <c r="BI92" s="37"/>
      <c r="BJ92" s="37"/>
      <c r="BK92" s="37"/>
      <c r="BL92" s="37"/>
      <c r="BM92" s="37"/>
      <c r="BN92" s="37"/>
      <c r="BO92" s="37"/>
      <c r="BP92" s="37"/>
      <c r="BQ92" s="37"/>
      <c r="BR92" s="37"/>
      <c r="BS92" s="37"/>
      <c r="BT92" s="37"/>
      <c r="BU92" s="37"/>
      <c r="BV92" s="37"/>
      <c r="BW92" s="37"/>
      <c r="BX92" s="37"/>
      <c r="BY92" s="37"/>
      <c r="BZ92" s="37"/>
      <c r="CA92" s="37"/>
      <c r="CB92" s="37"/>
      <c r="CC92" s="37"/>
      <c r="CD92" s="37"/>
      <c r="CE92" s="37"/>
      <c r="CF92" s="37"/>
      <c r="CG92" s="37"/>
      <c r="CH92" s="37"/>
      <c r="CI92" s="37"/>
      <c r="CJ92" s="37"/>
      <c r="CK92" s="37"/>
      <c r="CL92" s="37"/>
      <c r="CM92" s="37"/>
      <c r="CN92" s="37"/>
      <c r="CO92" s="37"/>
      <c r="CP92" s="37"/>
      <c r="CQ92" s="37"/>
    </row>
    <row r="93" spans="1:95">
      <c r="A93" s="37"/>
      <c r="B93" s="37"/>
      <c r="C93" s="37"/>
      <c r="D93" s="37"/>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c r="AQ93" s="37"/>
      <c r="AR93" s="37"/>
      <c r="AS93" s="37"/>
      <c r="AT93" s="37"/>
      <c r="AU93" s="37"/>
      <c r="AV93" s="37"/>
      <c r="AW93" s="37"/>
      <c r="AX93" s="37"/>
      <c r="AY93" s="37"/>
      <c r="AZ93" s="37"/>
      <c r="BA93" s="37"/>
      <c r="BB93" s="37"/>
      <c r="BC93" s="37"/>
      <c r="BD93" s="37"/>
      <c r="BE93" s="37"/>
      <c r="BF93" s="37"/>
      <c r="BG93" s="37"/>
      <c r="BH93" s="37"/>
      <c r="BI93" s="37"/>
      <c r="BJ93" s="37"/>
      <c r="BK93" s="37"/>
      <c r="BL93" s="37"/>
      <c r="BM93" s="37"/>
      <c r="BN93" s="37"/>
      <c r="BO93" s="37"/>
      <c r="BP93" s="37"/>
      <c r="BQ93" s="37"/>
      <c r="BR93" s="37"/>
      <c r="BS93" s="37"/>
      <c r="BT93" s="37"/>
      <c r="BU93" s="37"/>
      <c r="BV93" s="37"/>
      <c r="BW93" s="37"/>
      <c r="BX93" s="37"/>
      <c r="BY93" s="37"/>
      <c r="BZ93" s="37"/>
      <c r="CA93" s="37"/>
      <c r="CB93" s="37"/>
      <c r="CC93" s="37"/>
      <c r="CD93" s="37"/>
      <c r="CE93" s="37"/>
      <c r="CF93" s="37"/>
      <c r="CG93" s="37"/>
      <c r="CH93" s="37"/>
      <c r="CI93" s="37"/>
      <c r="CJ93" s="37"/>
      <c r="CK93" s="37"/>
      <c r="CL93" s="37"/>
      <c r="CM93" s="37"/>
      <c r="CN93" s="37"/>
      <c r="CO93" s="37"/>
      <c r="CP93" s="37"/>
      <c r="CQ93" s="37"/>
    </row>
    <row r="94" spans="1:95">
      <c r="A94" s="37"/>
      <c r="B94" s="37"/>
      <c r="C94" s="37"/>
      <c r="D94" s="3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c r="BM94" s="37"/>
      <c r="BN94" s="37"/>
      <c r="BO94" s="37"/>
      <c r="BP94" s="37"/>
      <c r="BQ94" s="37"/>
      <c r="BR94" s="37"/>
      <c r="BS94" s="37"/>
      <c r="BT94" s="37"/>
      <c r="BU94" s="37"/>
      <c r="BV94" s="37"/>
      <c r="BW94" s="37"/>
      <c r="BX94" s="37"/>
      <c r="BY94" s="37"/>
      <c r="BZ94" s="37"/>
      <c r="CA94" s="37"/>
      <c r="CB94" s="37"/>
      <c r="CC94" s="37"/>
      <c r="CD94" s="37"/>
      <c r="CE94" s="37"/>
      <c r="CF94" s="37"/>
      <c r="CG94" s="37"/>
      <c r="CH94" s="37"/>
      <c r="CI94" s="37"/>
      <c r="CJ94" s="37"/>
      <c r="CK94" s="37"/>
      <c r="CL94" s="37"/>
      <c r="CM94" s="37"/>
      <c r="CN94" s="37"/>
      <c r="CO94" s="37"/>
      <c r="CP94" s="37"/>
      <c r="CQ94" s="37"/>
    </row>
    <row r="95" spans="1:95">
      <c r="A95" s="37"/>
      <c r="B95" s="37"/>
      <c r="C95" s="37"/>
      <c r="D95" s="3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37"/>
      <c r="BR95" s="37"/>
      <c r="BS95" s="37"/>
      <c r="BT95" s="37"/>
      <c r="BU95" s="37"/>
      <c r="BV95" s="37"/>
      <c r="BW95" s="37"/>
      <c r="BX95" s="37"/>
      <c r="BY95" s="37"/>
      <c r="BZ95" s="37"/>
      <c r="CA95" s="37"/>
      <c r="CB95" s="37"/>
      <c r="CC95" s="37"/>
      <c r="CD95" s="37"/>
      <c r="CE95" s="37"/>
      <c r="CF95" s="37"/>
      <c r="CG95" s="37"/>
      <c r="CH95" s="37"/>
      <c r="CI95" s="37"/>
      <c r="CJ95" s="37"/>
      <c r="CK95" s="37"/>
      <c r="CL95" s="37"/>
      <c r="CM95" s="37"/>
      <c r="CN95" s="37"/>
      <c r="CO95" s="37"/>
      <c r="CP95" s="37"/>
      <c r="CQ95" s="37"/>
    </row>
    <row r="96" spans="1:95">
      <c r="A96" s="37"/>
      <c r="B96" s="37"/>
      <c r="C96" s="37"/>
      <c r="D96" s="3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7"/>
      <c r="BP96" s="37"/>
      <c r="BQ96" s="37"/>
      <c r="BR96" s="37"/>
      <c r="BS96" s="37"/>
      <c r="BT96" s="37"/>
      <c r="BU96" s="37"/>
      <c r="BV96" s="37"/>
      <c r="BW96" s="37"/>
      <c r="BX96" s="37"/>
      <c r="BY96" s="37"/>
      <c r="BZ96" s="37"/>
      <c r="CA96" s="37"/>
      <c r="CB96" s="37"/>
      <c r="CC96" s="37"/>
      <c r="CD96" s="37"/>
      <c r="CE96" s="37"/>
      <c r="CF96" s="37"/>
      <c r="CG96" s="37"/>
      <c r="CH96" s="37"/>
      <c r="CI96" s="37"/>
      <c r="CJ96" s="37"/>
      <c r="CK96" s="37"/>
      <c r="CL96" s="37"/>
      <c r="CM96" s="37"/>
      <c r="CN96" s="37"/>
      <c r="CO96" s="37"/>
      <c r="CP96" s="37"/>
      <c r="CQ96" s="37"/>
    </row>
    <row r="97" spans="1:95">
      <c r="A97" s="37"/>
      <c r="B97" s="37"/>
      <c r="C97" s="37"/>
      <c r="D97" s="3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37"/>
      <c r="BR97" s="37"/>
      <c r="BS97" s="37"/>
      <c r="BT97" s="37"/>
      <c r="BU97" s="37"/>
      <c r="BV97" s="37"/>
      <c r="BW97" s="37"/>
      <c r="BX97" s="37"/>
      <c r="BY97" s="37"/>
      <c r="BZ97" s="37"/>
      <c r="CA97" s="37"/>
      <c r="CB97" s="37"/>
      <c r="CC97" s="37"/>
      <c r="CD97" s="37"/>
      <c r="CE97" s="37"/>
      <c r="CF97" s="37"/>
      <c r="CG97" s="37"/>
      <c r="CH97" s="37"/>
      <c r="CI97" s="37"/>
      <c r="CJ97" s="37"/>
      <c r="CK97" s="37"/>
      <c r="CL97" s="37"/>
      <c r="CM97" s="37"/>
      <c r="CN97" s="37"/>
      <c r="CO97" s="37"/>
      <c r="CP97" s="37"/>
      <c r="CQ97" s="37"/>
    </row>
    <row r="98" spans="1:95">
      <c r="A98" s="37"/>
      <c r="B98" s="37"/>
      <c r="C98" s="37"/>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37"/>
      <c r="BS98" s="37"/>
      <c r="BT98" s="37"/>
      <c r="BU98" s="37"/>
      <c r="BV98" s="37"/>
      <c r="BW98" s="37"/>
      <c r="BX98" s="37"/>
      <c r="BY98" s="37"/>
      <c r="BZ98" s="37"/>
      <c r="CA98" s="37"/>
      <c r="CB98" s="37"/>
      <c r="CC98" s="37"/>
      <c r="CD98" s="37"/>
      <c r="CE98" s="37"/>
      <c r="CF98" s="37"/>
      <c r="CG98" s="37"/>
      <c r="CH98" s="37"/>
      <c r="CI98" s="37"/>
      <c r="CJ98" s="37"/>
      <c r="CK98" s="37"/>
      <c r="CL98" s="37"/>
      <c r="CM98" s="37"/>
      <c r="CN98" s="37"/>
      <c r="CO98" s="37"/>
      <c r="CP98" s="37"/>
      <c r="CQ98" s="37"/>
    </row>
    <row r="99" spans="1:95">
      <c r="A99" s="37"/>
      <c r="B99" s="37"/>
      <c r="C99" s="37"/>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37"/>
      <c r="BS99" s="37"/>
      <c r="BT99" s="37"/>
      <c r="BU99" s="37"/>
      <c r="BV99" s="37"/>
      <c r="BW99" s="37"/>
      <c r="BX99" s="37"/>
      <c r="BY99" s="37"/>
      <c r="BZ99" s="37"/>
      <c r="CA99" s="37"/>
      <c r="CB99" s="37"/>
      <c r="CC99" s="37"/>
      <c r="CD99" s="37"/>
      <c r="CE99" s="37"/>
      <c r="CF99" s="37"/>
      <c r="CG99" s="37"/>
      <c r="CH99" s="37"/>
      <c r="CI99" s="37"/>
      <c r="CJ99" s="37"/>
      <c r="CK99" s="37"/>
      <c r="CL99" s="37"/>
      <c r="CM99" s="37"/>
      <c r="CN99" s="37"/>
      <c r="CO99" s="37"/>
      <c r="CP99" s="37"/>
      <c r="CQ99" s="37"/>
    </row>
    <row r="100" spans="1:95">
      <c r="A100" s="37"/>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37"/>
      <c r="BS100" s="37"/>
      <c r="BT100" s="37"/>
      <c r="BU100" s="37"/>
      <c r="BV100" s="37"/>
      <c r="BW100" s="37"/>
      <c r="BX100" s="37"/>
      <c r="BY100" s="37"/>
      <c r="BZ100" s="37"/>
      <c r="CA100" s="37"/>
      <c r="CB100" s="37"/>
      <c r="CC100" s="37"/>
      <c r="CD100" s="37"/>
      <c r="CE100" s="37"/>
      <c r="CF100" s="37"/>
      <c r="CG100" s="37"/>
      <c r="CH100" s="37"/>
      <c r="CI100" s="37"/>
      <c r="CJ100" s="37"/>
      <c r="CK100" s="37"/>
      <c r="CL100" s="37"/>
      <c r="CM100" s="37"/>
      <c r="CN100" s="37"/>
      <c r="CO100" s="37"/>
      <c r="CP100" s="37"/>
      <c r="CQ100" s="37"/>
    </row>
    <row r="101" spans="1:95">
      <c r="A101" s="37"/>
      <c r="B101" s="37"/>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c r="BM101" s="37"/>
      <c r="BN101" s="37"/>
      <c r="BO101" s="37"/>
      <c r="BP101" s="37"/>
      <c r="BQ101" s="37"/>
      <c r="BR101" s="37"/>
      <c r="BS101" s="37"/>
      <c r="BT101" s="37"/>
      <c r="BU101" s="37"/>
      <c r="BV101" s="37"/>
      <c r="BW101" s="37"/>
      <c r="BX101" s="37"/>
      <c r="BY101" s="37"/>
      <c r="BZ101" s="37"/>
      <c r="CA101" s="37"/>
      <c r="CB101" s="37"/>
      <c r="CC101" s="37"/>
      <c r="CD101" s="37"/>
      <c r="CE101" s="37"/>
      <c r="CF101" s="37"/>
      <c r="CG101" s="37"/>
      <c r="CH101" s="37"/>
      <c r="CI101" s="37"/>
      <c r="CJ101" s="37"/>
      <c r="CK101" s="37"/>
      <c r="CL101" s="37"/>
      <c r="CM101" s="37"/>
      <c r="CN101" s="37"/>
      <c r="CO101" s="37"/>
      <c r="CP101" s="37"/>
      <c r="CQ101" s="37"/>
    </row>
    <row r="102" spans="1:95">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c r="BN102" s="37"/>
      <c r="BO102" s="37"/>
      <c r="BP102" s="37"/>
      <c r="BQ102" s="37"/>
      <c r="BR102" s="37"/>
      <c r="BS102" s="37"/>
      <c r="BT102" s="37"/>
      <c r="BU102" s="37"/>
      <c r="BV102" s="37"/>
      <c r="BW102" s="37"/>
      <c r="BX102" s="37"/>
      <c r="BY102" s="37"/>
      <c r="BZ102" s="37"/>
      <c r="CA102" s="37"/>
      <c r="CB102" s="37"/>
      <c r="CC102" s="37"/>
      <c r="CD102" s="37"/>
      <c r="CE102" s="37"/>
      <c r="CF102" s="37"/>
      <c r="CG102" s="37"/>
      <c r="CH102" s="37"/>
      <c r="CI102" s="37"/>
      <c r="CJ102" s="37"/>
      <c r="CK102" s="37"/>
      <c r="CL102" s="37"/>
      <c r="CM102" s="37"/>
      <c r="CN102" s="37"/>
      <c r="CO102" s="37"/>
      <c r="CP102" s="37"/>
      <c r="CQ102" s="37"/>
    </row>
    <row r="103" spans="1:95">
      <c r="A103" s="37"/>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37"/>
      <c r="BA103" s="37"/>
      <c r="BB103" s="37"/>
      <c r="BC103" s="37"/>
      <c r="BD103" s="37"/>
      <c r="BE103" s="37"/>
      <c r="BF103" s="37"/>
      <c r="BG103" s="37"/>
      <c r="BH103" s="37"/>
      <c r="BI103" s="37"/>
      <c r="BJ103" s="37"/>
      <c r="BK103" s="37"/>
      <c r="BL103" s="37"/>
      <c r="BM103" s="37"/>
      <c r="BN103" s="37"/>
      <c r="BO103" s="37"/>
      <c r="BP103" s="37"/>
      <c r="BQ103" s="37"/>
      <c r="BR103" s="37"/>
      <c r="BS103" s="37"/>
      <c r="BT103" s="37"/>
      <c r="BU103" s="37"/>
      <c r="BV103" s="37"/>
      <c r="BW103" s="37"/>
      <c r="BX103" s="37"/>
      <c r="BY103" s="37"/>
      <c r="BZ103" s="37"/>
      <c r="CA103" s="37"/>
      <c r="CB103" s="37"/>
      <c r="CC103" s="37"/>
      <c r="CD103" s="37"/>
      <c r="CE103" s="37"/>
      <c r="CF103" s="37"/>
      <c r="CG103" s="37"/>
      <c r="CH103" s="37"/>
      <c r="CI103" s="37"/>
      <c r="CJ103" s="37"/>
      <c r="CK103" s="37"/>
      <c r="CL103" s="37"/>
      <c r="CM103" s="37"/>
      <c r="CN103" s="37"/>
      <c r="CO103" s="37"/>
      <c r="CP103" s="37"/>
      <c r="CQ103" s="37"/>
    </row>
    <row r="104" spans="1:95">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37"/>
      <c r="BA104" s="37"/>
      <c r="BB104" s="37"/>
      <c r="BC104" s="37"/>
      <c r="BD104" s="37"/>
      <c r="BE104" s="37"/>
      <c r="BF104" s="37"/>
      <c r="BG104" s="37"/>
      <c r="BH104" s="37"/>
      <c r="BI104" s="37"/>
      <c r="BJ104" s="37"/>
      <c r="BK104" s="37"/>
      <c r="BL104" s="37"/>
      <c r="BM104" s="37"/>
      <c r="BN104" s="37"/>
      <c r="BO104" s="37"/>
      <c r="BP104" s="37"/>
      <c r="BQ104" s="37"/>
      <c r="BR104" s="37"/>
      <c r="BS104" s="37"/>
      <c r="BT104" s="37"/>
      <c r="BU104" s="37"/>
      <c r="BV104" s="37"/>
      <c r="BW104" s="37"/>
      <c r="BX104" s="37"/>
      <c r="BY104" s="37"/>
      <c r="BZ104" s="37"/>
      <c r="CA104" s="37"/>
      <c r="CB104" s="37"/>
      <c r="CC104" s="37"/>
      <c r="CD104" s="37"/>
      <c r="CE104" s="37"/>
      <c r="CF104" s="37"/>
      <c r="CG104" s="37"/>
      <c r="CH104" s="37"/>
      <c r="CI104" s="37"/>
      <c r="CJ104" s="37"/>
      <c r="CK104" s="37"/>
      <c r="CL104" s="37"/>
      <c r="CM104" s="37"/>
      <c r="CN104" s="37"/>
      <c r="CO104" s="37"/>
      <c r="CP104" s="37"/>
      <c r="CQ104" s="37"/>
    </row>
    <row r="105" spans="1:95">
      <c r="A105" s="37"/>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37"/>
      <c r="BA105" s="37"/>
      <c r="BB105" s="37"/>
      <c r="BC105" s="37"/>
      <c r="BD105" s="37"/>
      <c r="BE105" s="37"/>
      <c r="BF105" s="37"/>
      <c r="BG105" s="37"/>
      <c r="BH105" s="37"/>
      <c r="BI105" s="37"/>
      <c r="BJ105" s="37"/>
      <c r="BK105" s="37"/>
      <c r="BL105" s="37"/>
      <c r="BM105" s="37"/>
      <c r="BN105" s="37"/>
      <c r="BO105" s="37"/>
      <c r="BP105" s="37"/>
      <c r="BQ105" s="37"/>
      <c r="BR105" s="37"/>
      <c r="BS105" s="37"/>
      <c r="BT105" s="37"/>
      <c r="BU105" s="37"/>
      <c r="BV105" s="37"/>
      <c r="BW105" s="37"/>
      <c r="BX105" s="37"/>
      <c r="BY105" s="37"/>
      <c r="BZ105" s="37"/>
      <c r="CA105" s="37"/>
      <c r="CB105" s="37"/>
      <c r="CC105" s="37"/>
      <c r="CD105" s="37"/>
      <c r="CE105" s="37"/>
      <c r="CF105" s="37"/>
      <c r="CG105" s="37"/>
      <c r="CH105" s="37"/>
      <c r="CI105" s="37"/>
      <c r="CJ105" s="37"/>
      <c r="CK105" s="37"/>
      <c r="CL105" s="37"/>
      <c r="CM105" s="37"/>
      <c r="CN105" s="37"/>
      <c r="CO105" s="37"/>
      <c r="CP105" s="37"/>
      <c r="CQ105" s="37"/>
    </row>
    <row r="106" spans="1:95">
      <c r="A106" s="37"/>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37"/>
      <c r="BA106" s="37"/>
      <c r="BB106" s="37"/>
      <c r="BC106" s="37"/>
      <c r="BD106" s="37"/>
      <c r="BE106" s="37"/>
      <c r="BF106" s="37"/>
      <c r="BG106" s="37"/>
      <c r="BH106" s="37"/>
      <c r="BI106" s="37"/>
      <c r="BJ106" s="37"/>
      <c r="BK106" s="37"/>
      <c r="BL106" s="37"/>
      <c r="BM106" s="37"/>
      <c r="BN106" s="37"/>
      <c r="BO106" s="37"/>
      <c r="BP106" s="37"/>
      <c r="BQ106" s="37"/>
      <c r="BR106" s="37"/>
      <c r="BS106" s="37"/>
      <c r="BT106" s="37"/>
      <c r="BU106" s="37"/>
      <c r="BV106" s="37"/>
      <c r="BW106" s="37"/>
      <c r="BX106" s="37"/>
      <c r="BY106" s="37"/>
      <c r="BZ106" s="37"/>
      <c r="CA106" s="37"/>
      <c r="CB106" s="37"/>
      <c r="CC106" s="37"/>
      <c r="CD106" s="37"/>
      <c r="CE106" s="37"/>
      <c r="CF106" s="37"/>
      <c r="CG106" s="37"/>
      <c r="CH106" s="37"/>
      <c r="CI106" s="37"/>
      <c r="CJ106" s="37"/>
      <c r="CK106" s="37"/>
      <c r="CL106" s="37"/>
      <c r="CM106" s="37"/>
      <c r="CN106" s="37"/>
      <c r="CO106" s="37"/>
      <c r="CP106" s="37"/>
      <c r="CQ106" s="37"/>
    </row>
    <row r="107" spans="1:95">
      <c r="A107" s="37"/>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7"/>
      <c r="AY107" s="37"/>
      <c r="AZ107" s="37"/>
      <c r="BA107" s="37"/>
      <c r="BB107" s="37"/>
      <c r="BC107" s="37"/>
      <c r="BD107" s="37"/>
      <c r="BE107" s="37"/>
      <c r="BF107" s="37"/>
      <c r="BG107" s="37"/>
      <c r="BH107" s="37"/>
      <c r="BI107" s="37"/>
      <c r="BJ107" s="37"/>
      <c r="BK107" s="37"/>
      <c r="BL107" s="37"/>
      <c r="BM107" s="37"/>
      <c r="BN107" s="37"/>
      <c r="BO107" s="37"/>
      <c r="BP107" s="37"/>
      <c r="BQ107" s="37"/>
      <c r="BR107" s="37"/>
      <c r="BS107" s="37"/>
      <c r="BT107" s="37"/>
      <c r="BU107" s="37"/>
      <c r="BV107" s="37"/>
      <c r="BW107" s="37"/>
      <c r="BX107" s="37"/>
      <c r="BY107" s="37"/>
      <c r="BZ107" s="37"/>
      <c r="CA107" s="37"/>
      <c r="CB107" s="37"/>
      <c r="CC107" s="37"/>
      <c r="CD107" s="37"/>
      <c r="CE107" s="37"/>
      <c r="CF107" s="37"/>
      <c r="CG107" s="37"/>
      <c r="CH107" s="37"/>
      <c r="CI107" s="37"/>
      <c r="CJ107" s="37"/>
      <c r="CK107" s="37"/>
      <c r="CL107" s="37"/>
      <c r="CM107" s="37"/>
      <c r="CN107" s="37"/>
      <c r="CO107" s="37"/>
      <c r="CP107" s="37"/>
      <c r="CQ107" s="37"/>
    </row>
    <row r="108" spans="1:95">
      <c r="A108" s="37"/>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37"/>
      <c r="BA108" s="37"/>
      <c r="BB108" s="37"/>
      <c r="BC108" s="37"/>
      <c r="BD108" s="37"/>
      <c r="BE108" s="37"/>
      <c r="BF108" s="37"/>
      <c r="BG108" s="37"/>
      <c r="BH108" s="37"/>
      <c r="BI108" s="37"/>
      <c r="BJ108" s="37"/>
      <c r="BK108" s="37"/>
      <c r="BL108" s="37"/>
      <c r="BM108" s="37"/>
      <c r="BN108" s="37"/>
      <c r="BO108" s="37"/>
      <c r="BP108" s="37"/>
      <c r="BQ108" s="37"/>
      <c r="BR108" s="37"/>
      <c r="BS108" s="37"/>
      <c r="BT108" s="37"/>
      <c r="BU108" s="37"/>
      <c r="BV108" s="37"/>
      <c r="BW108" s="37"/>
      <c r="BX108" s="37"/>
      <c r="BY108" s="37"/>
      <c r="BZ108" s="37"/>
      <c r="CA108" s="37"/>
      <c r="CB108" s="37"/>
      <c r="CC108" s="37"/>
      <c r="CD108" s="37"/>
      <c r="CE108" s="37"/>
      <c r="CF108" s="37"/>
      <c r="CG108" s="37"/>
      <c r="CH108" s="37"/>
      <c r="CI108" s="37"/>
      <c r="CJ108" s="37"/>
      <c r="CK108" s="37"/>
      <c r="CL108" s="37"/>
      <c r="CM108" s="37"/>
      <c r="CN108" s="37"/>
      <c r="CO108" s="37"/>
      <c r="CP108" s="37"/>
      <c r="CQ108" s="37"/>
    </row>
    <row r="109" spans="1:95">
      <c r="A109" s="37"/>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c r="AL109" s="37"/>
      <c r="AM109" s="37"/>
      <c r="AN109" s="37"/>
      <c r="AO109" s="37"/>
      <c r="AP109" s="37"/>
      <c r="AQ109" s="37"/>
      <c r="AR109" s="37"/>
      <c r="AS109" s="37"/>
      <c r="AT109" s="37"/>
      <c r="AU109" s="37"/>
      <c r="AV109" s="37"/>
      <c r="AW109" s="37"/>
      <c r="AX109" s="37"/>
      <c r="AY109" s="37"/>
      <c r="AZ109" s="37"/>
      <c r="BA109" s="37"/>
      <c r="BB109" s="37"/>
      <c r="BC109" s="37"/>
      <c r="BD109" s="37"/>
      <c r="BE109" s="37"/>
      <c r="BF109" s="37"/>
      <c r="BG109" s="37"/>
      <c r="BH109" s="37"/>
      <c r="BI109" s="37"/>
      <c r="BJ109" s="37"/>
      <c r="BK109" s="37"/>
      <c r="BL109" s="37"/>
      <c r="BM109" s="37"/>
      <c r="BN109" s="37"/>
      <c r="BO109" s="37"/>
      <c r="BP109" s="37"/>
      <c r="BQ109" s="37"/>
      <c r="BR109" s="37"/>
      <c r="BS109" s="37"/>
      <c r="BT109" s="37"/>
      <c r="BU109" s="37"/>
      <c r="BV109" s="37"/>
      <c r="BW109" s="37"/>
      <c r="BX109" s="37"/>
      <c r="BY109" s="37"/>
      <c r="BZ109" s="37"/>
      <c r="CA109" s="37"/>
      <c r="CB109" s="37"/>
      <c r="CC109" s="37"/>
      <c r="CD109" s="37"/>
      <c r="CE109" s="37"/>
      <c r="CF109" s="37"/>
      <c r="CG109" s="37"/>
      <c r="CH109" s="37"/>
      <c r="CI109" s="37"/>
      <c r="CJ109" s="37"/>
      <c r="CK109" s="37"/>
      <c r="CL109" s="37"/>
      <c r="CM109" s="37"/>
      <c r="CN109" s="37"/>
      <c r="CO109" s="37"/>
      <c r="CP109" s="37"/>
      <c r="CQ109" s="37"/>
    </row>
    <row r="110" spans="1:95">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7"/>
      <c r="AL110" s="37"/>
      <c r="AM110" s="37"/>
      <c r="AN110" s="37"/>
      <c r="AO110" s="37"/>
      <c r="AP110" s="37"/>
      <c r="AQ110" s="37"/>
      <c r="AR110" s="37"/>
      <c r="AS110" s="37"/>
      <c r="AT110" s="37"/>
      <c r="AU110" s="37"/>
      <c r="AV110" s="37"/>
      <c r="AW110" s="37"/>
      <c r="AX110" s="37"/>
      <c r="AY110" s="37"/>
      <c r="AZ110" s="37"/>
      <c r="BA110" s="37"/>
      <c r="BB110" s="37"/>
      <c r="BC110" s="37"/>
      <c r="BD110" s="37"/>
      <c r="BE110" s="37"/>
      <c r="BF110" s="37"/>
      <c r="BG110" s="37"/>
      <c r="BH110" s="37"/>
      <c r="BI110" s="37"/>
      <c r="BJ110" s="37"/>
      <c r="BK110" s="37"/>
      <c r="BL110" s="37"/>
      <c r="BM110" s="37"/>
      <c r="BN110" s="37"/>
      <c r="BO110" s="37"/>
      <c r="BP110" s="37"/>
      <c r="BQ110" s="37"/>
      <c r="BR110" s="37"/>
      <c r="BS110" s="37"/>
      <c r="BT110" s="37"/>
      <c r="BU110" s="37"/>
      <c r="BV110" s="37"/>
      <c r="BW110" s="37"/>
      <c r="BX110" s="37"/>
      <c r="BY110" s="37"/>
      <c r="BZ110" s="37"/>
      <c r="CA110" s="37"/>
      <c r="CB110" s="37"/>
      <c r="CC110" s="37"/>
      <c r="CD110" s="37"/>
      <c r="CE110" s="37"/>
      <c r="CF110" s="37"/>
      <c r="CG110" s="37"/>
      <c r="CH110" s="37"/>
      <c r="CI110" s="37"/>
      <c r="CJ110" s="37"/>
      <c r="CK110" s="37"/>
      <c r="CL110" s="37"/>
      <c r="CM110" s="37"/>
      <c r="CN110" s="37"/>
      <c r="CO110" s="37"/>
      <c r="CP110" s="37"/>
      <c r="CQ110" s="37"/>
    </row>
    <row r="111" spans="1:95">
      <c r="A111" s="37"/>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7"/>
      <c r="AL111" s="37"/>
      <c r="AM111" s="37"/>
      <c r="AN111" s="37"/>
      <c r="AO111" s="37"/>
      <c r="AP111" s="37"/>
      <c r="AQ111" s="37"/>
      <c r="AR111" s="37"/>
      <c r="AS111" s="37"/>
      <c r="AT111" s="37"/>
      <c r="AU111" s="37"/>
      <c r="AV111" s="37"/>
      <c r="AW111" s="37"/>
      <c r="AX111" s="37"/>
      <c r="AY111" s="37"/>
      <c r="AZ111" s="37"/>
      <c r="BA111" s="37"/>
      <c r="BB111" s="37"/>
      <c r="BC111" s="37"/>
      <c r="BD111" s="37"/>
      <c r="BE111" s="37"/>
      <c r="BF111" s="37"/>
      <c r="BG111" s="37"/>
      <c r="BH111" s="37"/>
      <c r="BI111" s="37"/>
      <c r="BJ111" s="37"/>
      <c r="BK111" s="37"/>
      <c r="BL111" s="37"/>
      <c r="BM111" s="37"/>
      <c r="BN111" s="37"/>
      <c r="BO111" s="37"/>
      <c r="BP111" s="37"/>
      <c r="BQ111" s="37"/>
      <c r="BR111" s="37"/>
      <c r="BS111" s="37"/>
      <c r="BT111" s="37"/>
      <c r="BU111" s="37"/>
      <c r="BV111" s="37"/>
      <c r="BW111" s="37"/>
      <c r="BX111" s="37"/>
      <c r="BY111" s="37"/>
      <c r="BZ111" s="37"/>
      <c r="CA111" s="37"/>
      <c r="CB111" s="37"/>
      <c r="CC111" s="37"/>
      <c r="CD111" s="37"/>
      <c r="CE111" s="37"/>
      <c r="CF111" s="37"/>
      <c r="CG111" s="37"/>
      <c r="CH111" s="37"/>
      <c r="CI111" s="37"/>
      <c r="CJ111" s="37"/>
      <c r="CK111" s="37"/>
      <c r="CL111" s="37"/>
      <c r="CM111" s="37"/>
      <c r="CN111" s="37"/>
      <c r="CO111" s="37"/>
      <c r="CP111" s="37"/>
      <c r="CQ111" s="37"/>
    </row>
    <row r="112" spans="1:95">
      <c r="A112" s="37"/>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7"/>
      <c r="AL112" s="37"/>
      <c r="AM112" s="37"/>
      <c r="AN112" s="37"/>
      <c r="AO112" s="37"/>
      <c r="AP112" s="37"/>
      <c r="AQ112" s="37"/>
      <c r="AR112" s="37"/>
      <c r="AS112" s="37"/>
      <c r="AT112" s="37"/>
      <c r="AU112" s="37"/>
      <c r="AV112" s="37"/>
      <c r="AW112" s="37"/>
      <c r="AX112" s="37"/>
      <c r="AY112" s="37"/>
      <c r="AZ112" s="37"/>
      <c r="BA112" s="37"/>
      <c r="BB112" s="37"/>
      <c r="BC112" s="37"/>
      <c r="BD112" s="37"/>
      <c r="BE112" s="37"/>
      <c r="BF112" s="37"/>
      <c r="BG112" s="37"/>
      <c r="BH112" s="37"/>
      <c r="BI112" s="37"/>
      <c r="BJ112" s="37"/>
      <c r="BK112" s="37"/>
      <c r="BL112" s="37"/>
      <c r="BM112" s="37"/>
      <c r="BN112" s="37"/>
      <c r="BO112" s="37"/>
      <c r="BP112" s="37"/>
      <c r="BQ112" s="37"/>
      <c r="BR112" s="37"/>
      <c r="BS112" s="37"/>
      <c r="BT112" s="37"/>
      <c r="BU112" s="37"/>
      <c r="BV112" s="37"/>
      <c r="BW112" s="37"/>
      <c r="BX112" s="37"/>
      <c r="BY112" s="37"/>
      <c r="BZ112" s="37"/>
      <c r="CA112" s="37"/>
      <c r="CB112" s="37"/>
      <c r="CC112" s="37"/>
      <c r="CD112" s="37"/>
      <c r="CE112" s="37"/>
      <c r="CF112" s="37"/>
      <c r="CG112" s="37"/>
      <c r="CH112" s="37"/>
      <c r="CI112" s="37"/>
      <c r="CJ112" s="37"/>
      <c r="CK112" s="37"/>
      <c r="CL112" s="37"/>
      <c r="CM112" s="37"/>
      <c r="CN112" s="37"/>
      <c r="CO112" s="37"/>
      <c r="CP112" s="37"/>
      <c r="CQ112" s="37"/>
    </row>
    <row r="113" spans="1:95">
      <c r="A113" s="37"/>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7"/>
      <c r="AL113" s="37"/>
      <c r="AM113" s="37"/>
      <c r="AN113" s="37"/>
      <c r="AO113" s="37"/>
      <c r="AP113" s="37"/>
      <c r="AQ113" s="37"/>
      <c r="AR113" s="37"/>
      <c r="AS113" s="37"/>
      <c r="AT113" s="37"/>
      <c r="AU113" s="37"/>
      <c r="AV113" s="37"/>
      <c r="AW113" s="37"/>
      <c r="AX113" s="37"/>
      <c r="AY113" s="37"/>
      <c r="AZ113" s="37"/>
      <c r="BA113" s="37"/>
      <c r="BB113" s="37"/>
      <c r="BC113" s="37"/>
      <c r="BD113" s="37"/>
      <c r="BE113" s="37"/>
      <c r="BF113" s="37"/>
      <c r="BG113" s="37"/>
      <c r="BH113" s="37"/>
      <c r="BI113" s="37"/>
      <c r="BJ113" s="37"/>
      <c r="BK113" s="37"/>
      <c r="BL113" s="37"/>
      <c r="BM113" s="37"/>
      <c r="BN113" s="37"/>
      <c r="BO113" s="37"/>
      <c r="BP113" s="37"/>
      <c r="BQ113" s="37"/>
      <c r="BR113" s="37"/>
      <c r="BS113" s="37"/>
      <c r="BT113" s="37"/>
      <c r="BU113" s="37"/>
      <c r="BV113" s="37"/>
      <c r="BW113" s="37"/>
      <c r="BX113" s="37"/>
      <c r="BY113" s="37"/>
      <c r="BZ113" s="37"/>
      <c r="CA113" s="37"/>
      <c r="CB113" s="37"/>
      <c r="CC113" s="37"/>
      <c r="CD113" s="37"/>
      <c r="CE113" s="37"/>
      <c r="CF113" s="37"/>
      <c r="CG113" s="37"/>
      <c r="CH113" s="37"/>
      <c r="CI113" s="37"/>
      <c r="CJ113" s="37"/>
      <c r="CK113" s="37"/>
      <c r="CL113" s="37"/>
      <c r="CM113" s="37"/>
      <c r="CN113" s="37"/>
      <c r="CO113" s="37"/>
      <c r="CP113" s="37"/>
      <c r="CQ113" s="37"/>
    </row>
    <row r="114" spans="1:95">
      <c r="A114" s="37"/>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7"/>
      <c r="AL114" s="37"/>
      <c r="AM114" s="37"/>
      <c r="AN114" s="37"/>
      <c r="AO114" s="37"/>
      <c r="AP114" s="37"/>
      <c r="AQ114" s="37"/>
      <c r="AR114" s="37"/>
      <c r="AS114" s="37"/>
      <c r="AT114" s="37"/>
      <c r="AU114" s="37"/>
      <c r="AV114" s="37"/>
      <c r="AW114" s="37"/>
      <c r="AX114" s="37"/>
      <c r="AY114" s="37"/>
      <c r="AZ114" s="37"/>
      <c r="BA114" s="37"/>
      <c r="BB114" s="37"/>
      <c r="BC114" s="37"/>
      <c r="BD114" s="37"/>
      <c r="BE114" s="37"/>
      <c r="BF114" s="37"/>
      <c r="BG114" s="37"/>
      <c r="BH114" s="37"/>
      <c r="BI114" s="37"/>
      <c r="BJ114" s="37"/>
      <c r="BK114" s="37"/>
      <c r="BL114" s="37"/>
      <c r="BM114" s="37"/>
      <c r="BN114" s="37"/>
      <c r="BO114" s="37"/>
      <c r="BP114" s="37"/>
      <c r="BQ114" s="37"/>
      <c r="BR114" s="37"/>
      <c r="BS114" s="37"/>
      <c r="BT114" s="37"/>
      <c r="BU114" s="37"/>
      <c r="BV114" s="37"/>
      <c r="BW114" s="37"/>
      <c r="BX114" s="37"/>
      <c r="BY114" s="37"/>
      <c r="BZ114" s="37"/>
      <c r="CA114" s="37"/>
      <c r="CB114" s="37"/>
      <c r="CC114" s="37"/>
      <c r="CD114" s="37"/>
      <c r="CE114" s="37"/>
      <c r="CF114" s="37"/>
      <c r="CG114" s="37"/>
      <c r="CH114" s="37"/>
      <c r="CI114" s="37"/>
      <c r="CJ114" s="37"/>
      <c r="CK114" s="37"/>
      <c r="CL114" s="37"/>
      <c r="CM114" s="37"/>
      <c r="CN114" s="37"/>
      <c r="CO114" s="37"/>
      <c r="CP114" s="37"/>
      <c r="CQ114" s="37"/>
    </row>
    <row r="115" spans="1:95">
      <c r="A115" s="37"/>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c r="AK115" s="37"/>
      <c r="AL115" s="37"/>
      <c r="AM115" s="37"/>
      <c r="AN115" s="37"/>
      <c r="AO115" s="37"/>
      <c r="AP115" s="37"/>
      <c r="AQ115" s="37"/>
      <c r="AR115" s="37"/>
      <c r="AS115" s="37"/>
      <c r="AT115" s="37"/>
      <c r="AU115" s="37"/>
      <c r="AV115" s="37"/>
      <c r="AW115" s="37"/>
      <c r="AX115" s="37"/>
      <c r="AY115" s="37"/>
      <c r="AZ115" s="37"/>
      <c r="BA115" s="37"/>
      <c r="BB115" s="37"/>
      <c r="BC115" s="37"/>
      <c r="BD115" s="37"/>
      <c r="BE115" s="37"/>
      <c r="BF115" s="37"/>
      <c r="BG115" s="37"/>
      <c r="BH115" s="37"/>
      <c r="BI115" s="37"/>
      <c r="BJ115" s="37"/>
      <c r="BK115" s="37"/>
      <c r="BL115" s="37"/>
      <c r="BM115" s="37"/>
      <c r="BN115" s="37"/>
      <c r="BO115" s="37"/>
      <c r="BP115" s="37"/>
      <c r="BQ115" s="37"/>
      <c r="BR115" s="37"/>
      <c r="BS115" s="37"/>
      <c r="BT115" s="37"/>
      <c r="BU115" s="37"/>
      <c r="BV115" s="37"/>
      <c r="BW115" s="37"/>
      <c r="BX115" s="37"/>
      <c r="BY115" s="37"/>
      <c r="BZ115" s="37"/>
      <c r="CA115" s="37"/>
      <c r="CB115" s="37"/>
      <c r="CC115" s="37"/>
      <c r="CD115" s="37"/>
      <c r="CE115" s="37"/>
      <c r="CF115" s="37"/>
      <c r="CG115" s="37"/>
      <c r="CH115" s="37"/>
      <c r="CI115" s="37"/>
      <c r="CJ115" s="37"/>
      <c r="CK115" s="37"/>
      <c r="CL115" s="37"/>
      <c r="CM115" s="37"/>
      <c r="CN115" s="37"/>
      <c r="CO115" s="37"/>
      <c r="CP115" s="37"/>
      <c r="CQ115" s="37"/>
    </row>
    <row r="116" spans="1:95">
      <c r="A116" s="37"/>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7"/>
      <c r="AL116" s="37"/>
      <c r="AM116" s="37"/>
      <c r="AN116" s="37"/>
      <c r="AO116" s="37"/>
      <c r="AP116" s="37"/>
      <c r="AQ116" s="37"/>
      <c r="AR116" s="37"/>
      <c r="AS116" s="37"/>
      <c r="AT116" s="37"/>
      <c r="AU116" s="37"/>
      <c r="AV116" s="37"/>
      <c r="AW116" s="37"/>
      <c r="AX116" s="37"/>
      <c r="AY116" s="37"/>
      <c r="AZ116" s="37"/>
      <c r="BA116" s="37"/>
      <c r="BB116" s="37"/>
      <c r="BC116" s="37"/>
      <c r="BD116" s="37"/>
      <c r="BE116" s="37"/>
      <c r="BF116" s="37"/>
      <c r="BG116" s="37"/>
      <c r="BH116" s="37"/>
      <c r="BI116" s="37"/>
      <c r="BJ116" s="37"/>
      <c r="BK116" s="37"/>
      <c r="BL116" s="37"/>
      <c r="BM116" s="37"/>
      <c r="BN116" s="37"/>
      <c r="BO116" s="37"/>
      <c r="BP116" s="37"/>
      <c r="BQ116" s="37"/>
      <c r="BR116" s="37"/>
      <c r="BS116" s="37"/>
      <c r="BT116" s="37"/>
      <c r="BU116" s="37"/>
      <c r="BV116" s="37"/>
      <c r="BW116" s="37"/>
      <c r="BX116" s="37"/>
      <c r="BY116" s="37"/>
      <c r="BZ116" s="37"/>
      <c r="CA116" s="37"/>
      <c r="CB116" s="37"/>
      <c r="CC116" s="37"/>
      <c r="CD116" s="37"/>
      <c r="CE116" s="37"/>
      <c r="CF116" s="37"/>
      <c r="CG116" s="37"/>
      <c r="CH116" s="37"/>
      <c r="CI116" s="37"/>
      <c r="CJ116" s="37"/>
      <c r="CK116" s="37"/>
      <c r="CL116" s="37"/>
      <c r="CM116" s="37"/>
      <c r="CN116" s="37"/>
      <c r="CO116" s="37"/>
      <c r="CP116" s="37"/>
      <c r="CQ116" s="37"/>
    </row>
    <row r="117" spans="1:95">
      <c r="A117" s="37"/>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7"/>
      <c r="AL117" s="37"/>
      <c r="AM117" s="37"/>
      <c r="AN117" s="37"/>
      <c r="AO117" s="37"/>
      <c r="AP117" s="37"/>
      <c r="AQ117" s="37"/>
      <c r="AR117" s="37"/>
      <c r="AS117" s="37"/>
      <c r="AT117" s="37"/>
      <c r="AU117" s="37"/>
      <c r="AV117" s="37"/>
      <c r="AW117" s="37"/>
      <c r="AX117" s="37"/>
      <c r="AY117" s="37"/>
      <c r="AZ117" s="37"/>
      <c r="BA117" s="37"/>
      <c r="BB117" s="37"/>
      <c r="BC117" s="37"/>
      <c r="BD117" s="37"/>
      <c r="BE117" s="37"/>
      <c r="BF117" s="37"/>
      <c r="BG117" s="37"/>
      <c r="BH117" s="37"/>
      <c r="BI117" s="37"/>
      <c r="BJ117" s="37"/>
      <c r="BK117" s="37"/>
      <c r="BL117" s="37"/>
      <c r="BM117" s="37"/>
      <c r="BN117" s="37"/>
      <c r="BO117" s="37"/>
      <c r="BP117" s="37"/>
      <c r="BQ117" s="37"/>
      <c r="BR117" s="37"/>
      <c r="BS117" s="37"/>
      <c r="BT117" s="37"/>
      <c r="BU117" s="37"/>
      <c r="BV117" s="37"/>
      <c r="BW117" s="37"/>
      <c r="BX117" s="37"/>
      <c r="BY117" s="37"/>
      <c r="BZ117" s="37"/>
      <c r="CA117" s="37"/>
      <c r="CB117" s="37"/>
      <c r="CC117" s="37"/>
      <c r="CD117" s="37"/>
      <c r="CE117" s="37"/>
      <c r="CF117" s="37"/>
      <c r="CG117" s="37"/>
      <c r="CH117" s="37"/>
      <c r="CI117" s="37"/>
      <c r="CJ117" s="37"/>
      <c r="CK117" s="37"/>
      <c r="CL117" s="37"/>
      <c r="CM117" s="37"/>
      <c r="CN117" s="37"/>
      <c r="CO117" s="37"/>
      <c r="CP117" s="37"/>
      <c r="CQ117" s="37"/>
    </row>
    <row r="118" spans="1:95">
      <c r="A118" s="37"/>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7"/>
      <c r="AL118" s="37"/>
      <c r="AM118" s="37"/>
      <c r="AN118" s="37"/>
      <c r="AO118" s="37"/>
      <c r="AP118" s="37"/>
      <c r="AQ118" s="37"/>
      <c r="AR118" s="37"/>
      <c r="AS118" s="37"/>
      <c r="AT118" s="37"/>
      <c r="AU118" s="37"/>
      <c r="AV118" s="37"/>
      <c r="AW118" s="37"/>
      <c r="AX118" s="37"/>
      <c r="AY118" s="37"/>
      <c r="AZ118" s="37"/>
      <c r="BA118" s="37"/>
      <c r="BB118" s="37"/>
      <c r="BC118" s="37"/>
      <c r="BD118" s="37"/>
      <c r="BE118" s="37"/>
      <c r="BF118" s="37"/>
      <c r="BG118" s="37"/>
      <c r="BH118" s="37"/>
      <c r="BI118" s="37"/>
      <c r="BJ118" s="37"/>
      <c r="BK118" s="37"/>
      <c r="BL118" s="37"/>
      <c r="BM118" s="37"/>
      <c r="BN118" s="37"/>
      <c r="BO118" s="37"/>
      <c r="BP118" s="37"/>
      <c r="BQ118" s="37"/>
      <c r="BR118" s="37"/>
      <c r="BS118" s="37"/>
      <c r="BT118" s="37"/>
      <c r="BU118" s="37"/>
      <c r="BV118" s="37"/>
      <c r="BW118" s="37"/>
      <c r="BX118" s="37"/>
      <c r="BY118" s="37"/>
      <c r="BZ118" s="37"/>
      <c r="CA118" s="37"/>
      <c r="CB118" s="37"/>
      <c r="CC118" s="37"/>
      <c r="CD118" s="37"/>
      <c r="CE118" s="37"/>
      <c r="CF118" s="37"/>
      <c r="CG118" s="37"/>
      <c r="CH118" s="37"/>
      <c r="CI118" s="37"/>
      <c r="CJ118" s="37"/>
      <c r="CK118" s="37"/>
      <c r="CL118" s="37"/>
      <c r="CM118" s="37"/>
      <c r="CN118" s="37"/>
      <c r="CO118" s="37"/>
      <c r="CP118" s="37"/>
      <c r="CQ118" s="37"/>
    </row>
    <row r="119" spans="1:95">
      <c r="A119" s="37"/>
      <c r="B119" s="37"/>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7"/>
      <c r="AL119" s="37"/>
      <c r="AM119" s="37"/>
      <c r="AN119" s="37"/>
      <c r="AO119" s="37"/>
      <c r="AP119" s="37"/>
      <c r="AQ119" s="37"/>
      <c r="AR119" s="37"/>
      <c r="AS119" s="37"/>
      <c r="AT119" s="37"/>
      <c r="AU119" s="37"/>
      <c r="AV119" s="37"/>
      <c r="AW119" s="37"/>
      <c r="AX119" s="37"/>
      <c r="AY119" s="37"/>
      <c r="AZ119" s="37"/>
      <c r="BA119" s="37"/>
      <c r="BB119" s="37"/>
      <c r="BC119" s="37"/>
      <c r="BD119" s="37"/>
      <c r="BE119" s="37"/>
      <c r="BF119" s="37"/>
      <c r="BG119" s="37"/>
      <c r="BH119" s="37"/>
      <c r="BI119" s="37"/>
      <c r="BJ119" s="37"/>
      <c r="BK119" s="37"/>
      <c r="BL119" s="37"/>
      <c r="BM119" s="37"/>
      <c r="BN119" s="37"/>
      <c r="BO119" s="37"/>
      <c r="BP119" s="37"/>
      <c r="BQ119" s="37"/>
      <c r="BR119" s="37"/>
      <c r="BS119" s="37"/>
      <c r="BT119" s="37"/>
      <c r="BU119" s="37"/>
      <c r="BV119" s="37"/>
      <c r="BW119" s="37"/>
      <c r="BX119" s="37"/>
      <c r="BY119" s="37"/>
      <c r="BZ119" s="37"/>
      <c r="CA119" s="37"/>
      <c r="CB119" s="37"/>
      <c r="CC119" s="37"/>
      <c r="CD119" s="37"/>
      <c r="CE119" s="37"/>
      <c r="CF119" s="37"/>
      <c r="CG119" s="37"/>
      <c r="CH119" s="37"/>
      <c r="CI119" s="37"/>
      <c r="CJ119" s="37"/>
      <c r="CK119" s="37"/>
      <c r="CL119" s="37"/>
      <c r="CM119" s="37"/>
      <c r="CN119" s="37"/>
      <c r="CO119" s="37"/>
      <c r="CP119" s="37"/>
      <c r="CQ119" s="37"/>
    </row>
    <row r="120" spans="1:95">
      <c r="A120" s="37"/>
      <c r="B120" s="37"/>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7"/>
      <c r="AL120" s="37"/>
      <c r="AM120" s="37"/>
      <c r="AN120" s="37"/>
      <c r="AO120" s="37"/>
      <c r="AP120" s="37"/>
      <c r="AQ120" s="37"/>
      <c r="AR120" s="37"/>
      <c r="AS120" s="37"/>
      <c r="AT120" s="37"/>
      <c r="AU120" s="37"/>
      <c r="AV120" s="37"/>
      <c r="AW120" s="37"/>
      <c r="AX120" s="37"/>
      <c r="AY120" s="37"/>
      <c r="AZ120" s="37"/>
      <c r="BA120" s="37"/>
      <c r="BB120" s="37"/>
      <c r="BC120" s="37"/>
      <c r="BD120" s="37"/>
      <c r="BE120" s="37"/>
      <c r="BF120" s="37"/>
      <c r="BG120" s="37"/>
      <c r="BH120" s="37"/>
      <c r="BI120" s="37"/>
      <c r="BJ120" s="37"/>
      <c r="BK120" s="37"/>
      <c r="BL120" s="37"/>
      <c r="BM120" s="37"/>
      <c r="BN120" s="37"/>
      <c r="BO120" s="37"/>
      <c r="BP120" s="37"/>
      <c r="BQ120" s="37"/>
      <c r="BR120" s="37"/>
      <c r="BS120" s="37"/>
      <c r="BT120" s="37"/>
      <c r="BU120" s="37"/>
      <c r="BV120" s="37"/>
      <c r="BW120" s="37"/>
      <c r="BX120" s="37"/>
      <c r="BY120" s="37"/>
      <c r="BZ120" s="37"/>
      <c r="CA120" s="37"/>
      <c r="CB120" s="37"/>
      <c r="CC120" s="37"/>
      <c r="CD120" s="37"/>
      <c r="CE120" s="37"/>
      <c r="CF120" s="37"/>
      <c r="CG120" s="37"/>
      <c r="CH120" s="37"/>
      <c r="CI120" s="37"/>
      <c r="CJ120" s="37"/>
      <c r="CK120" s="37"/>
      <c r="CL120" s="37"/>
      <c r="CM120" s="37"/>
      <c r="CN120" s="37"/>
      <c r="CO120" s="37"/>
      <c r="CP120" s="37"/>
      <c r="CQ120" s="37"/>
    </row>
    <row r="121" spans="1:95">
      <c r="A121" s="37"/>
      <c r="B121" s="37"/>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7"/>
      <c r="AL121" s="37"/>
      <c r="AM121" s="37"/>
      <c r="AN121" s="37"/>
      <c r="AO121" s="37"/>
      <c r="AP121" s="37"/>
      <c r="AQ121" s="37"/>
      <c r="AR121" s="37"/>
      <c r="AS121" s="37"/>
      <c r="AT121" s="37"/>
      <c r="AU121" s="37"/>
      <c r="AV121" s="37"/>
      <c r="AW121" s="37"/>
      <c r="AX121" s="37"/>
      <c r="AY121" s="37"/>
      <c r="AZ121" s="37"/>
      <c r="BA121" s="37"/>
      <c r="BB121" s="37"/>
      <c r="BC121" s="37"/>
      <c r="BD121" s="37"/>
      <c r="BE121" s="37"/>
      <c r="BF121" s="37"/>
      <c r="BG121" s="37"/>
      <c r="BH121" s="37"/>
      <c r="BI121" s="37"/>
      <c r="BJ121" s="37"/>
      <c r="BK121" s="37"/>
      <c r="BL121" s="37"/>
      <c r="BM121" s="37"/>
      <c r="BN121" s="37"/>
      <c r="BO121" s="37"/>
      <c r="BP121" s="37"/>
      <c r="BQ121" s="37"/>
      <c r="BR121" s="37"/>
      <c r="BS121" s="37"/>
      <c r="BT121" s="37"/>
      <c r="BU121" s="37"/>
      <c r="BV121" s="37"/>
      <c r="BW121" s="37"/>
      <c r="BX121" s="37"/>
      <c r="BY121" s="37"/>
      <c r="BZ121" s="37"/>
      <c r="CA121" s="37"/>
      <c r="CB121" s="37"/>
      <c r="CC121" s="37"/>
      <c r="CD121" s="37"/>
      <c r="CE121" s="37"/>
      <c r="CF121" s="37"/>
      <c r="CG121" s="37"/>
      <c r="CH121" s="37"/>
      <c r="CI121" s="37"/>
      <c r="CJ121" s="37"/>
      <c r="CK121" s="37"/>
      <c r="CL121" s="37"/>
      <c r="CM121" s="37"/>
      <c r="CN121" s="37"/>
      <c r="CO121" s="37"/>
      <c r="CP121" s="37"/>
      <c r="CQ121" s="37"/>
    </row>
    <row r="122" spans="1:95">
      <c r="A122" s="37"/>
      <c r="B122" s="37"/>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7"/>
      <c r="AJ122" s="37"/>
      <c r="AK122" s="37"/>
      <c r="AL122" s="37"/>
      <c r="AM122" s="37"/>
      <c r="AN122" s="37"/>
      <c r="AO122" s="37"/>
      <c r="AP122" s="37"/>
      <c r="AQ122" s="37"/>
      <c r="AR122" s="37"/>
      <c r="AS122" s="37"/>
      <c r="AT122" s="37"/>
      <c r="AU122" s="37"/>
      <c r="AV122" s="37"/>
      <c r="AW122" s="37"/>
      <c r="AX122" s="37"/>
      <c r="AY122" s="37"/>
      <c r="AZ122" s="37"/>
      <c r="BA122" s="37"/>
      <c r="BB122" s="37"/>
      <c r="BC122" s="37"/>
      <c r="BD122" s="37"/>
      <c r="BE122" s="37"/>
      <c r="BF122" s="37"/>
      <c r="BG122" s="37"/>
      <c r="BH122" s="37"/>
      <c r="BI122" s="37"/>
      <c r="BJ122" s="37"/>
      <c r="BK122" s="37"/>
      <c r="BL122" s="37"/>
      <c r="BM122" s="37"/>
      <c r="BN122" s="37"/>
      <c r="BO122" s="37"/>
      <c r="BP122" s="37"/>
      <c r="BQ122" s="37"/>
      <c r="BR122" s="37"/>
      <c r="BS122" s="37"/>
      <c r="BT122" s="37"/>
      <c r="BU122" s="37"/>
      <c r="BV122" s="37"/>
      <c r="BW122" s="37"/>
      <c r="BX122" s="37"/>
      <c r="BY122" s="37"/>
      <c r="BZ122" s="37"/>
      <c r="CA122" s="37"/>
      <c r="CB122" s="37"/>
      <c r="CC122" s="37"/>
      <c r="CD122" s="37"/>
      <c r="CE122" s="37"/>
      <c r="CF122" s="37"/>
      <c r="CG122" s="37"/>
      <c r="CH122" s="37"/>
      <c r="CI122" s="37"/>
      <c r="CJ122" s="37"/>
      <c r="CK122" s="37"/>
      <c r="CL122" s="37"/>
      <c r="CM122" s="37"/>
      <c r="CN122" s="37"/>
      <c r="CO122" s="37"/>
      <c r="CP122" s="37"/>
      <c r="CQ122" s="37"/>
    </row>
    <row r="123" spans="1:95">
      <c r="A123" s="37"/>
      <c r="B123" s="37"/>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37"/>
      <c r="AK123" s="37"/>
      <c r="AL123" s="37"/>
      <c r="AM123" s="37"/>
      <c r="AN123" s="37"/>
      <c r="AO123" s="37"/>
      <c r="AP123" s="37"/>
      <c r="AQ123" s="37"/>
      <c r="AR123" s="37"/>
      <c r="AS123" s="37"/>
      <c r="AT123" s="37"/>
      <c r="AU123" s="37"/>
      <c r="AV123" s="37"/>
      <c r="AW123" s="37"/>
      <c r="AX123" s="37"/>
      <c r="AY123" s="37"/>
      <c r="AZ123" s="37"/>
      <c r="BA123" s="37"/>
      <c r="BB123" s="37"/>
      <c r="BC123" s="37"/>
      <c r="BD123" s="37"/>
      <c r="BE123" s="37"/>
      <c r="BF123" s="37"/>
      <c r="BG123" s="37"/>
      <c r="BH123" s="37"/>
      <c r="BI123" s="37"/>
      <c r="BJ123" s="37"/>
      <c r="BK123" s="37"/>
      <c r="BL123" s="37"/>
      <c r="BM123" s="37"/>
      <c r="BN123" s="37"/>
      <c r="BO123" s="37"/>
      <c r="BP123" s="37"/>
      <c r="BQ123" s="37"/>
      <c r="BR123" s="37"/>
      <c r="BS123" s="37"/>
      <c r="BT123" s="37"/>
      <c r="BU123" s="37"/>
      <c r="BV123" s="37"/>
      <c r="BW123" s="37"/>
      <c r="BX123" s="37"/>
      <c r="BY123" s="37"/>
      <c r="BZ123" s="37"/>
      <c r="CA123" s="37"/>
      <c r="CB123" s="37"/>
      <c r="CC123" s="37"/>
      <c r="CD123" s="37"/>
      <c r="CE123" s="37"/>
      <c r="CF123" s="37"/>
      <c r="CG123" s="37"/>
      <c r="CH123" s="37"/>
      <c r="CI123" s="37"/>
      <c r="CJ123" s="37"/>
      <c r="CK123" s="37"/>
      <c r="CL123" s="37"/>
      <c r="CM123" s="37"/>
      <c r="CN123" s="37"/>
      <c r="CO123" s="37"/>
      <c r="CP123" s="37"/>
      <c r="CQ123" s="37"/>
    </row>
    <row r="124" spans="1:95">
      <c r="A124" s="37"/>
      <c r="B124" s="37"/>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7"/>
      <c r="AK124" s="37"/>
      <c r="AL124" s="37"/>
      <c r="AM124" s="37"/>
      <c r="AN124" s="37"/>
      <c r="AO124" s="37"/>
      <c r="AP124" s="37"/>
      <c r="AQ124" s="37"/>
      <c r="AR124" s="37"/>
      <c r="AS124" s="37"/>
      <c r="AT124" s="37"/>
      <c r="AU124" s="37"/>
      <c r="AV124" s="37"/>
      <c r="AW124" s="37"/>
      <c r="AX124" s="37"/>
      <c r="AY124" s="37"/>
      <c r="AZ124" s="37"/>
      <c r="BA124" s="37"/>
      <c r="BB124" s="37"/>
      <c r="BC124" s="37"/>
      <c r="BD124" s="37"/>
      <c r="BE124" s="37"/>
      <c r="BF124" s="37"/>
      <c r="BG124" s="37"/>
      <c r="BH124" s="37"/>
      <c r="BI124" s="37"/>
      <c r="BJ124" s="37"/>
      <c r="BK124" s="37"/>
      <c r="BL124" s="37"/>
      <c r="BM124" s="37"/>
      <c r="BN124" s="37"/>
      <c r="BO124" s="37"/>
      <c r="BP124" s="37"/>
      <c r="BQ124" s="37"/>
      <c r="BR124" s="37"/>
      <c r="BS124" s="37"/>
      <c r="BT124" s="37"/>
      <c r="BU124" s="37"/>
      <c r="BV124" s="37"/>
      <c r="BW124" s="37"/>
      <c r="BX124" s="37"/>
      <c r="BY124" s="37"/>
      <c r="BZ124" s="37"/>
      <c r="CA124" s="37"/>
      <c r="CB124" s="37"/>
      <c r="CC124" s="37"/>
      <c r="CD124" s="37"/>
      <c r="CE124" s="37"/>
      <c r="CF124" s="37"/>
      <c r="CG124" s="37"/>
      <c r="CH124" s="37"/>
      <c r="CI124" s="37"/>
      <c r="CJ124" s="37"/>
      <c r="CK124" s="37"/>
      <c r="CL124" s="37"/>
      <c r="CM124" s="37"/>
      <c r="CN124" s="37"/>
      <c r="CO124" s="37"/>
      <c r="CP124" s="37"/>
      <c r="CQ124" s="37"/>
    </row>
    <row r="125" spans="1:95">
      <c r="A125" s="37"/>
      <c r="B125" s="37"/>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7"/>
      <c r="AL125" s="37"/>
      <c r="AM125" s="37"/>
      <c r="AN125" s="37"/>
      <c r="AO125" s="37"/>
      <c r="AP125" s="37"/>
      <c r="AQ125" s="37"/>
      <c r="AR125" s="37"/>
      <c r="AS125" s="37"/>
      <c r="AT125" s="37"/>
      <c r="AU125" s="37"/>
      <c r="AV125" s="37"/>
      <c r="AW125" s="37"/>
      <c r="AX125" s="37"/>
      <c r="AY125" s="37"/>
      <c r="AZ125" s="37"/>
      <c r="BA125" s="37"/>
      <c r="BB125" s="37"/>
      <c r="BC125" s="37"/>
      <c r="BD125" s="37"/>
      <c r="BE125" s="37"/>
      <c r="BF125" s="37"/>
      <c r="BG125" s="37"/>
      <c r="BH125" s="37"/>
      <c r="BI125" s="37"/>
      <c r="BJ125" s="37"/>
      <c r="BK125" s="37"/>
      <c r="BL125" s="37"/>
      <c r="BM125" s="37"/>
      <c r="BN125" s="37"/>
      <c r="BO125" s="37"/>
      <c r="BP125" s="37"/>
      <c r="BQ125" s="37"/>
      <c r="BR125" s="37"/>
      <c r="BS125" s="37"/>
      <c r="BT125" s="37"/>
      <c r="BU125" s="37"/>
      <c r="BV125" s="37"/>
      <c r="BW125" s="37"/>
      <c r="BX125" s="37"/>
      <c r="BY125" s="37"/>
      <c r="BZ125" s="37"/>
      <c r="CA125" s="37"/>
      <c r="CB125" s="37"/>
      <c r="CC125" s="37"/>
      <c r="CD125" s="37"/>
      <c r="CE125" s="37"/>
      <c r="CF125" s="37"/>
      <c r="CG125" s="37"/>
      <c r="CH125" s="37"/>
      <c r="CI125" s="37"/>
      <c r="CJ125" s="37"/>
      <c r="CK125" s="37"/>
      <c r="CL125" s="37"/>
      <c r="CM125" s="37"/>
      <c r="CN125" s="37"/>
      <c r="CO125" s="37"/>
      <c r="CP125" s="37"/>
      <c r="CQ125" s="37"/>
    </row>
    <row r="126" spans="1:95">
      <c r="A126" s="37"/>
      <c r="B126" s="37"/>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7"/>
      <c r="AL126" s="37"/>
      <c r="AM126" s="37"/>
      <c r="AN126" s="37"/>
      <c r="AO126" s="37"/>
      <c r="AP126" s="37"/>
      <c r="AQ126" s="37"/>
      <c r="AR126" s="37"/>
      <c r="AS126" s="37"/>
      <c r="AT126" s="37"/>
      <c r="AU126" s="37"/>
      <c r="AV126" s="37"/>
      <c r="AW126" s="37"/>
      <c r="AX126" s="37"/>
      <c r="AY126" s="37"/>
      <c r="AZ126" s="37"/>
      <c r="BA126" s="37"/>
      <c r="BB126" s="37"/>
      <c r="BC126" s="37"/>
      <c r="BD126" s="37"/>
      <c r="BE126" s="37"/>
      <c r="BF126" s="37"/>
      <c r="BG126" s="37"/>
      <c r="BH126" s="37"/>
      <c r="BI126" s="37"/>
      <c r="BJ126" s="37"/>
      <c r="BK126" s="37"/>
      <c r="BL126" s="37"/>
      <c r="BM126" s="37"/>
      <c r="BN126" s="37"/>
      <c r="BO126" s="37"/>
      <c r="BP126" s="37"/>
      <c r="BQ126" s="37"/>
      <c r="BR126" s="37"/>
      <c r="BS126" s="37"/>
      <c r="BT126" s="37"/>
      <c r="BU126" s="37"/>
      <c r="BV126" s="37"/>
      <c r="BW126" s="37"/>
      <c r="BX126" s="37"/>
      <c r="BY126" s="37"/>
      <c r="BZ126" s="37"/>
      <c r="CA126" s="37"/>
      <c r="CB126" s="37"/>
      <c r="CC126" s="37"/>
      <c r="CD126" s="37"/>
      <c r="CE126" s="37"/>
      <c r="CF126" s="37"/>
      <c r="CG126" s="37"/>
      <c r="CH126" s="37"/>
      <c r="CI126" s="37"/>
      <c r="CJ126" s="37"/>
      <c r="CK126" s="37"/>
      <c r="CL126" s="37"/>
      <c r="CM126" s="37"/>
      <c r="CN126" s="37"/>
      <c r="CO126" s="37"/>
      <c r="CP126" s="37"/>
      <c r="CQ126" s="37"/>
    </row>
    <row r="127" spans="1:95">
      <c r="A127" s="37"/>
      <c r="B127" s="37"/>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7"/>
      <c r="AL127" s="37"/>
      <c r="AM127" s="37"/>
      <c r="AN127" s="37"/>
      <c r="AO127" s="37"/>
      <c r="AP127" s="37"/>
      <c r="AQ127" s="37"/>
      <c r="AR127" s="37"/>
      <c r="AS127" s="37"/>
      <c r="AT127" s="37"/>
      <c r="AU127" s="37"/>
      <c r="AV127" s="37"/>
      <c r="AW127" s="37"/>
      <c r="AX127" s="37"/>
      <c r="AY127" s="37"/>
      <c r="AZ127" s="37"/>
      <c r="BA127" s="37"/>
      <c r="BB127" s="37"/>
      <c r="BC127" s="37"/>
      <c r="BD127" s="37"/>
      <c r="BE127" s="37"/>
      <c r="BF127" s="37"/>
      <c r="BG127" s="37"/>
      <c r="BH127" s="37"/>
      <c r="BI127" s="37"/>
      <c r="BJ127" s="37"/>
      <c r="BK127" s="37"/>
      <c r="BL127" s="37"/>
      <c r="BM127" s="37"/>
      <c r="BN127" s="37"/>
      <c r="BO127" s="37"/>
      <c r="BP127" s="37"/>
      <c r="BQ127" s="37"/>
      <c r="BR127" s="37"/>
      <c r="BS127" s="37"/>
      <c r="BT127" s="37"/>
      <c r="BU127" s="37"/>
      <c r="BV127" s="37"/>
      <c r="BW127" s="37"/>
      <c r="BX127" s="37"/>
      <c r="BY127" s="37"/>
      <c r="BZ127" s="37"/>
      <c r="CA127" s="37"/>
      <c r="CB127" s="37"/>
      <c r="CC127" s="37"/>
      <c r="CD127" s="37"/>
      <c r="CE127" s="37"/>
      <c r="CF127" s="37"/>
      <c r="CG127" s="37"/>
      <c r="CH127" s="37"/>
      <c r="CI127" s="37"/>
      <c r="CJ127" s="37"/>
      <c r="CK127" s="37"/>
      <c r="CL127" s="37"/>
      <c r="CM127" s="37"/>
      <c r="CN127" s="37"/>
      <c r="CO127" s="37"/>
      <c r="CP127" s="37"/>
      <c r="CQ127" s="37"/>
    </row>
    <row r="128" spans="1:95">
      <c r="A128" s="37"/>
      <c r="B128" s="37"/>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7"/>
      <c r="AL128" s="37"/>
      <c r="AM128" s="37"/>
      <c r="AN128" s="37"/>
      <c r="AO128" s="37"/>
      <c r="AP128" s="37"/>
      <c r="AQ128" s="37"/>
      <c r="AR128" s="37"/>
      <c r="AS128" s="37"/>
      <c r="AT128" s="37"/>
      <c r="AU128" s="37"/>
      <c r="AV128" s="37"/>
      <c r="AW128" s="37"/>
      <c r="AX128" s="37"/>
      <c r="AY128" s="37"/>
      <c r="AZ128" s="37"/>
      <c r="BA128" s="37"/>
      <c r="BB128" s="37"/>
      <c r="BC128" s="37"/>
      <c r="BD128" s="37"/>
      <c r="BE128" s="37"/>
      <c r="BF128" s="37"/>
      <c r="BG128" s="37"/>
      <c r="BH128" s="37"/>
      <c r="BI128" s="37"/>
      <c r="BJ128" s="37"/>
      <c r="BK128" s="37"/>
      <c r="BL128" s="37"/>
      <c r="BM128" s="37"/>
      <c r="BN128" s="37"/>
      <c r="BO128" s="37"/>
      <c r="BP128" s="37"/>
      <c r="BQ128" s="37"/>
      <c r="BR128" s="37"/>
      <c r="BS128" s="37"/>
      <c r="BT128" s="37"/>
      <c r="BU128" s="37"/>
      <c r="BV128" s="37"/>
      <c r="BW128" s="37"/>
      <c r="BX128" s="37"/>
      <c r="BY128" s="37"/>
      <c r="BZ128" s="37"/>
      <c r="CA128" s="37"/>
      <c r="CB128" s="37"/>
      <c r="CC128" s="37"/>
      <c r="CD128" s="37"/>
      <c r="CE128" s="37"/>
      <c r="CF128" s="37"/>
      <c r="CG128" s="37"/>
      <c r="CH128" s="37"/>
      <c r="CI128" s="37"/>
      <c r="CJ128" s="37"/>
      <c r="CK128" s="37"/>
      <c r="CL128" s="37"/>
      <c r="CM128" s="37"/>
      <c r="CN128" s="37"/>
      <c r="CO128" s="37"/>
      <c r="CP128" s="37"/>
      <c r="CQ128" s="37"/>
    </row>
    <row r="129" spans="1:95">
      <c r="A129" s="37"/>
      <c r="B129" s="37"/>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c r="AM129" s="37"/>
      <c r="AN129" s="37"/>
      <c r="AO129" s="37"/>
      <c r="AP129" s="37"/>
      <c r="AQ129" s="37"/>
      <c r="AR129" s="37"/>
      <c r="AS129" s="37"/>
      <c r="AT129" s="37"/>
      <c r="AU129" s="37"/>
      <c r="AV129" s="37"/>
      <c r="AW129" s="37"/>
      <c r="AX129" s="37"/>
      <c r="AY129" s="37"/>
      <c r="AZ129" s="37"/>
      <c r="BA129" s="37"/>
      <c r="BB129" s="37"/>
      <c r="BC129" s="37"/>
      <c r="BD129" s="37"/>
      <c r="BE129" s="37"/>
      <c r="BF129" s="37"/>
      <c r="BG129" s="37"/>
      <c r="BH129" s="37"/>
      <c r="BI129" s="37"/>
      <c r="BJ129" s="37"/>
      <c r="BK129" s="37"/>
      <c r="BL129" s="37"/>
      <c r="BM129" s="37"/>
      <c r="BN129" s="37"/>
      <c r="BO129" s="37"/>
      <c r="BP129" s="37"/>
      <c r="BQ129" s="37"/>
      <c r="BR129" s="37"/>
      <c r="BS129" s="37"/>
      <c r="BT129" s="37"/>
      <c r="BU129" s="37"/>
      <c r="BV129" s="37"/>
      <c r="BW129" s="37"/>
      <c r="BX129" s="37"/>
      <c r="BY129" s="37"/>
      <c r="BZ129" s="37"/>
      <c r="CA129" s="37"/>
      <c r="CB129" s="37"/>
      <c r="CC129" s="37"/>
      <c r="CD129" s="37"/>
      <c r="CE129" s="37"/>
      <c r="CF129" s="37"/>
      <c r="CG129" s="37"/>
      <c r="CH129" s="37"/>
      <c r="CI129" s="37"/>
      <c r="CJ129" s="37"/>
      <c r="CK129" s="37"/>
      <c r="CL129" s="37"/>
      <c r="CM129" s="37"/>
      <c r="CN129" s="37"/>
      <c r="CO129" s="37"/>
      <c r="CP129" s="37"/>
      <c r="CQ129" s="37"/>
    </row>
    <row r="130" spans="1:95">
      <c r="A130" s="37"/>
      <c r="B130" s="37"/>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c r="AA130" s="37"/>
      <c r="AB130" s="37"/>
      <c r="AC130" s="37"/>
      <c r="AD130" s="37"/>
      <c r="AE130" s="37"/>
      <c r="AF130" s="37"/>
      <c r="AG130" s="37"/>
      <c r="AH130" s="37"/>
      <c r="AI130" s="37"/>
      <c r="AJ130" s="37"/>
      <c r="AK130" s="37"/>
      <c r="AL130" s="37"/>
      <c r="AM130" s="37"/>
      <c r="AN130" s="37"/>
      <c r="AO130" s="37"/>
      <c r="AP130" s="37"/>
      <c r="AQ130" s="37"/>
      <c r="AR130" s="37"/>
      <c r="AS130" s="37"/>
      <c r="AT130" s="37"/>
      <c r="AU130" s="37"/>
      <c r="AV130" s="37"/>
      <c r="AW130" s="37"/>
      <c r="AX130" s="37"/>
      <c r="AY130" s="37"/>
      <c r="AZ130" s="37"/>
      <c r="BA130" s="37"/>
      <c r="BB130" s="37"/>
      <c r="BC130" s="37"/>
      <c r="BD130" s="37"/>
      <c r="BE130" s="37"/>
      <c r="BF130" s="37"/>
      <c r="BG130" s="37"/>
      <c r="BH130" s="37"/>
      <c r="BI130" s="37"/>
      <c r="BJ130" s="37"/>
      <c r="BK130" s="37"/>
      <c r="BL130" s="37"/>
      <c r="BM130" s="37"/>
      <c r="BN130" s="37"/>
      <c r="BO130" s="37"/>
      <c r="BP130" s="37"/>
      <c r="BQ130" s="37"/>
      <c r="BR130" s="37"/>
      <c r="BS130" s="37"/>
      <c r="BT130" s="37"/>
      <c r="BU130" s="37"/>
      <c r="BV130" s="37"/>
      <c r="BW130" s="37"/>
      <c r="BX130" s="37"/>
      <c r="BY130" s="37"/>
      <c r="BZ130" s="37"/>
      <c r="CA130" s="37"/>
      <c r="CB130" s="37"/>
      <c r="CC130" s="37"/>
      <c r="CD130" s="37"/>
      <c r="CE130" s="37"/>
      <c r="CF130" s="37"/>
      <c r="CG130" s="37"/>
      <c r="CH130" s="37"/>
      <c r="CI130" s="37"/>
      <c r="CJ130" s="37"/>
      <c r="CK130" s="37"/>
      <c r="CL130" s="37"/>
      <c r="CM130" s="37"/>
      <c r="CN130" s="37"/>
      <c r="CO130" s="37"/>
      <c r="CP130" s="37"/>
      <c r="CQ130" s="37"/>
    </row>
    <row r="131" spans="1:95">
      <c r="A131" s="37"/>
      <c r="B131" s="37"/>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row>
    <row r="132" spans="1:95">
      <c r="A132" s="37"/>
      <c r="B132" s="37"/>
      <c r="C132" s="37"/>
      <c r="D132" s="37"/>
      <c r="E132" s="37"/>
      <c r="F132" s="37"/>
      <c r="G132" s="37"/>
      <c r="H132" s="37"/>
      <c r="I132" s="37"/>
      <c r="J132" s="37"/>
      <c r="K132" s="37"/>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row>
    <row r="133" spans="1:95">
      <c r="A133" s="37"/>
      <c r="B133" s="37"/>
      <c r="C133" s="37"/>
      <c r="D133" s="37"/>
      <c r="E133" s="37"/>
      <c r="F133" s="37"/>
      <c r="G133" s="37"/>
      <c r="H133" s="37"/>
      <c r="I133" s="37"/>
      <c r="J133" s="37"/>
      <c r="K133" s="37"/>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row>
    <row r="134" spans="1:95">
      <c r="A134" s="37"/>
      <c r="B134" s="37"/>
      <c r="C134" s="37"/>
      <c r="D134" s="37"/>
      <c r="E134" s="37"/>
      <c r="F134" s="37"/>
      <c r="G134" s="37"/>
      <c r="H134" s="37"/>
      <c r="I134" s="37"/>
      <c r="J134" s="37"/>
      <c r="K134" s="37"/>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row>
    <row r="135" spans="1:95">
      <c r="A135" s="37"/>
      <c r="B135" s="37"/>
      <c r="C135" s="37"/>
      <c r="D135" s="37"/>
      <c r="E135" s="37"/>
      <c r="F135" s="37"/>
      <c r="G135" s="37"/>
      <c r="H135" s="37"/>
      <c r="I135" s="37"/>
      <c r="J135" s="37"/>
      <c r="K135" s="37"/>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row>
    <row r="136" spans="1:95">
      <c r="A136" s="37"/>
      <c r="B136" s="37"/>
      <c r="C136" s="37"/>
      <c r="D136" s="37"/>
      <c r="E136" s="37"/>
      <c r="F136" s="37"/>
      <c r="G136" s="37"/>
      <c r="H136" s="37"/>
      <c r="I136" s="37"/>
      <c r="J136" s="37"/>
      <c r="K136" s="37"/>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row>
    <row r="137" spans="1:95">
      <c r="A137" s="37"/>
      <c r="B137" s="37"/>
      <c r="C137" s="37"/>
      <c r="D137" s="37"/>
      <c r="E137" s="37"/>
      <c r="F137" s="37"/>
      <c r="G137" s="37"/>
      <c r="H137" s="37"/>
      <c r="I137" s="37"/>
      <c r="J137" s="37"/>
      <c r="K137" s="37"/>
      <c r="L137" s="37"/>
      <c r="M137" s="37"/>
      <c r="N137" s="37"/>
      <c r="O137" s="37"/>
      <c r="P137" s="37"/>
      <c r="Q137" s="37"/>
      <c r="R137" s="37"/>
      <c r="S137" s="37"/>
      <c r="T137" s="37"/>
      <c r="U137" s="37"/>
      <c r="V137" s="37"/>
      <c r="W137" s="37"/>
      <c r="X137" s="37"/>
      <c r="Y137" s="37"/>
      <c r="Z137" s="37"/>
      <c r="AA137" s="37"/>
      <c r="AB137" s="37"/>
      <c r="AC137" s="37"/>
      <c r="AD137" s="37"/>
      <c r="AE137" s="37"/>
      <c r="AF137" s="37"/>
      <c r="AG137" s="37"/>
      <c r="AH137" s="37"/>
      <c r="AI137" s="37"/>
      <c r="AJ137" s="37"/>
      <c r="AK137" s="37"/>
      <c r="AL137" s="37"/>
      <c r="AM137" s="37"/>
      <c r="AN137" s="37"/>
      <c r="AO137" s="37"/>
      <c r="AP137" s="37"/>
      <c r="AQ137" s="37"/>
      <c r="AR137" s="37"/>
      <c r="AS137" s="37"/>
      <c r="AT137" s="37"/>
      <c r="AU137" s="37"/>
      <c r="AV137" s="37"/>
      <c r="AW137" s="37"/>
      <c r="AX137" s="37"/>
      <c r="AY137" s="37"/>
      <c r="AZ137" s="37"/>
      <c r="BA137" s="37"/>
      <c r="BB137" s="37"/>
      <c r="BC137" s="37"/>
      <c r="BD137" s="37"/>
      <c r="BE137" s="37"/>
      <c r="BF137" s="37"/>
      <c r="BG137" s="37"/>
      <c r="BH137" s="37"/>
      <c r="BI137" s="37"/>
      <c r="BJ137" s="37"/>
      <c r="BK137" s="37"/>
      <c r="BL137" s="37"/>
      <c r="BM137" s="37"/>
      <c r="BN137" s="37"/>
      <c r="BO137" s="37"/>
      <c r="BP137" s="37"/>
      <c r="BQ137" s="37"/>
      <c r="BR137" s="37"/>
      <c r="BS137" s="37"/>
      <c r="BT137" s="37"/>
      <c r="BU137" s="37"/>
      <c r="BV137" s="37"/>
      <c r="BW137" s="37"/>
      <c r="BX137" s="37"/>
      <c r="BY137" s="37"/>
      <c r="BZ137" s="37"/>
      <c r="CA137" s="37"/>
      <c r="CB137" s="37"/>
      <c r="CC137" s="37"/>
      <c r="CD137" s="37"/>
      <c r="CE137" s="37"/>
      <c r="CF137" s="37"/>
      <c r="CG137" s="37"/>
      <c r="CH137" s="37"/>
      <c r="CI137" s="37"/>
      <c r="CJ137" s="37"/>
      <c r="CK137" s="37"/>
      <c r="CL137" s="37"/>
      <c r="CM137" s="37"/>
      <c r="CN137" s="37"/>
      <c r="CO137" s="37"/>
      <c r="CP137" s="37"/>
      <c r="CQ137" s="37"/>
    </row>
    <row r="138" spans="1:95">
      <c r="A138" s="37"/>
      <c r="B138" s="37"/>
      <c r="C138" s="37"/>
      <c r="D138" s="37"/>
      <c r="E138" s="37"/>
      <c r="F138" s="37"/>
      <c r="G138" s="37"/>
      <c r="H138" s="37"/>
      <c r="I138" s="37"/>
      <c r="J138" s="37"/>
      <c r="K138" s="37"/>
      <c r="L138" s="37"/>
      <c r="M138" s="37"/>
      <c r="N138" s="37"/>
      <c r="O138" s="37"/>
      <c r="P138" s="37"/>
      <c r="Q138" s="37"/>
      <c r="R138" s="37"/>
      <c r="S138" s="37"/>
      <c r="T138" s="37"/>
      <c r="U138" s="37"/>
      <c r="V138" s="37"/>
      <c r="W138" s="37"/>
      <c r="X138" s="37"/>
      <c r="Y138" s="37"/>
      <c r="Z138" s="37"/>
      <c r="AA138" s="37"/>
      <c r="AB138" s="37"/>
      <c r="AC138" s="37"/>
      <c r="AD138" s="37"/>
      <c r="AE138" s="37"/>
      <c r="AF138" s="37"/>
      <c r="AG138" s="37"/>
      <c r="AH138" s="37"/>
      <c r="AI138" s="37"/>
      <c r="AJ138" s="37"/>
      <c r="AK138" s="37"/>
      <c r="AL138" s="37"/>
      <c r="AM138" s="37"/>
      <c r="AN138" s="37"/>
      <c r="AO138" s="37"/>
      <c r="AP138" s="37"/>
      <c r="AQ138" s="37"/>
      <c r="AR138" s="37"/>
      <c r="AS138" s="37"/>
      <c r="AT138" s="37"/>
      <c r="AU138" s="37"/>
      <c r="AV138" s="37"/>
      <c r="AW138" s="37"/>
      <c r="AX138" s="37"/>
      <c r="AY138" s="37"/>
      <c r="AZ138" s="37"/>
      <c r="BA138" s="37"/>
      <c r="BB138" s="37"/>
      <c r="BC138" s="37"/>
      <c r="BD138" s="37"/>
      <c r="BE138" s="37"/>
      <c r="BF138" s="37"/>
      <c r="BG138" s="37"/>
      <c r="BH138" s="37"/>
      <c r="BI138" s="37"/>
      <c r="BJ138" s="37"/>
      <c r="BK138" s="37"/>
      <c r="BL138" s="37"/>
      <c r="BM138" s="37"/>
      <c r="BN138" s="37"/>
      <c r="BO138" s="37"/>
      <c r="BP138" s="37"/>
      <c r="BQ138" s="37"/>
      <c r="BR138" s="37"/>
      <c r="BS138" s="37"/>
      <c r="BT138" s="37"/>
      <c r="BU138" s="37"/>
      <c r="BV138" s="37"/>
      <c r="BW138" s="37"/>
      <c r="BX138" s="37"/>
      <c r="BY138" s="37"/>
      <c r="BZ138" s="37"/>
      <c r="CA138" s="37"/>
      <c r="CB138" s="37"/>
      <c r="CC138" s="37"/>
      <c r="CD138" s="37"/>
      <c r="CE138" s="37"/>
      <c r="CF138" s="37"/>
      <c r="CG138" s="37"/>
      <c r="CH138" s="37"/>
      <c r="CI138" s="37"/>
      <c r="CJ138" s="37"/>
      <c r="CK138" s="37"/>
      <c r="CL138" s="37"/>
      <c r="CM138" s="37"/>
      <c r="CN138" s="37"/>
      <c r="CO138" s="37"/>
      <c r="CP138" s="37"/>
      <c r="CQ138" s="37"/>
    </row>
    <row r="139" spans="1:95">
      <c r="A139" s="37"/>
      <c r="B139" s="37"/>
      <c r="C139" s="37"/>
      <c r="D139" s="37"/>
      <c r="E139" s="37"/>
      <c r="F139" s="37"/>
      <c r="G139" s="37"/>
      <c r="H139" s="37"/>
      <c r="I139" s="37"/>
      <c r="J139" s="37"/>
      <c r="K139" s="37"/>
      <c r="L139" s="37"/>
      <c r="M139" s="37"/>
      <c r="N139" s="37"/>
      <c r="O139" s="37"/>
      <c r="P139" s="37"/>
      <c r="Q139" s="37"/>
      <c r="R139" s="37"/>
      <c r="S139" s="37"/>
      <c r="T139" s="37"/>
      <c r="U139" s="37"/>
      <c r="V139" s="37"/>
      <c r="W139" s="37"/>
      <c r="X139" s="37"/>
      <c r="Y139" s="37"/>
      <c r="Z139" s="37"/>
      <c r="AA139" s="37"/>
      <c r="AB139" s="37"/>
      <c r="AC139" s="37"/>
      <c r="AD139" s="37"/>
      <c r="AE139" s="37"/>
      <c r="AF139" s="37"/>
      <c r="AG139" s="37"/>
      <c r="AH139" s="37"/>
      <c r="AI139" s="37"/>
      <c r="AJ139" s="37"/>
      <c r="AK139" s="37"/>
      <c r="AL139" s="37"/>
      <c r="AM139" s="37"/>
      <c r="AN139" s="37"/>
      <c r="AO139" s="37"/>
      <c r="AP139" s="37"/>
      <c r="AQ139" s="37"/>
      <c r="AR139" s="37"/>
      <c r="AS139" s="37"/>
      <c r="AT139" s="37"/>
      <c r="AU139" s="37"/>
      <c r="AV139" s="37"/>
      <c r="AW139" s="37"/>
      <c r="AX139" s="37"/>
      <c r="AY139" s="37"/>
      <c r="AZ139" s="37"/>
      <c r="BA139" s="37"/>
      <c r="BB139" s="37"/>
      <c r="BC139" s="37"/>
      <c r="BD139" s="37"/>
      <c r="BE139" s="37"/>
      <c r="BF139" s="37"/>
      <c r="BG139" s="37"/>
      <c r="BH139" s="37"/>
      <c r="BI139" s="37"/>
      <c r="BJ139" s="37"/>
      <c r="BK139" s="37"/>
      <c r="BL139" s="37"/>
      <c r="BM139" s="37"/>
      <c r="BN139" s="37"/>
      <c r="BO139" s="37"/>
      <c r="BP139" s="37"/>
      <c r="BQ139" s="37"/>
      <c r="BR139" s="37"/>
      <c r="BS139" s="37"/>
      <c r="BT139" s="37"/>
      <c r="BU139" s="37"/>
      <c r="BV139" s="37"/>
      <c r="BW139" s="37"/>
      <c r="BX139" s="37"/>
      <c r="BY139" s="37"/>
      <c r="BZ139" s="37"/>
      <c r="CA139" s="37"/>
      <c r="CB139" s="37"/>
      <c r="CC139" s="37"/>
      <c r="CD139" s="37"/>
      <c r="CE139" s="37"/>
      <c r="CF139" s="37"/>
      <c r="CG139" s="37"/>
      <c r="CH139" s="37"/>
      <c r="CI139" s="37"/>
      <c r="CJ139" s="37"/>
      <c r="CK139" s="37"/>
      <c r="CL139" s="37"/>
      <c r="CM139" s="37"/>
      <c r="CN139" s="37"/>
      <c r="CO139" s="37"/>
      <c r="CP139" s="37"/>
      <c r="CQ139" s="37"/>
    </row>
    <row r="140" spans="1:95">
      <c r="A140" s="37"/>
      <c r="B140" s="37"/>
      <c r="C140" s="37"/>
      <c r="D140" s="37"/>
      <c r="E140" s="37"/>
      <c r="F140" s="37"/>
      <c r="G140" s="37"/>
      <c r="H140" s="37"/>
      <c r="I140" s="37"/>
      <c r="J140" s="37"/>
      <c r="K140" s="37"/>
      <c r="L140" s="37"/>
      <c r="M140" s="37"/>
      <c r="N140" s="37"/>
      <c r="O140" s="37"/>
      <c r="P140" s="37"/>
      <c r="Q140" s="37"/>
      <c r="R140" s="37"/>
      <c r="S140" s="37"/>
      <c r="T140" s="37"/>
      <c r="U140" s="37"/>
      <c r="V140" s="37"/>
      <c r="W140" s="37"/>
      <c r="X140" s="37"/>
      <c r="Y140" s="37"/>
      <c r="Z140" s="37"/>
      <c r="AA140" s="37"/>
      <c r="AB140" s="37"/>
      <c r="AC140" s="37"/>
      <c r="AD140" s="37"/>
      <c r="AE140" s="37"/>
      <c r="AF140" s="37"/>
      <c r="AG140" s="37"/>
      <c r="AH140" s="37"/>
      <c r="AI140" s="37"/>
      <c r="AJ140" s="37"/>
      <c r="AK140" s="37"/>
      <c r="AL140" s="37"/>
      <c r="AM140" s="37"/>
      <c r="AN140" s="37"/>
      <c r="AO140" s="37"/>
      <c r="AP140" s="37"/>
      <c r="AQ140" s="37"/>
      <c r="AR140" s="37"/>
      <c r="AS140" s="37"/>
      <c r="AT140" s="37"/>
      <c r="AU140" s="37"/>
      <c r="AV140" s="37"/>
      <c r="AW140" s="37"/>
      <c r="AX140" s="37"/>
      <c r="AY140" s="37"/>
      <c r="AZ140" s="37"/>
      <c r="BA140" s="37"/>
      <c r="BB140" s="37"/>
      <c r="BC140" s="37"/>
      <c r="BD140" s="37"/>
      <c r="BE140" s="37"/>
      <c r="BF140" s="37"/>
      <c r="BG140" s="37"/>
      <c r="BH140" s="37"/>
      <c r="BI140" s="37"/>
      <c r="BJ140" s="37"/>
      <c r="BK140" s="37"/>
      <c r="BL140" s="37"/>
      <c r="BM140" s="37"/>
      <c r="BN140" s="37"/>
      <c r="BO140" s="37"/>
      <c r="BP140" s="37"/>
      <c r="BQ140" s="37"/>
      <c r="BR140" s="37"/>
      <c r="BS140" s="37"/>
      <c r="BT140" s="37"/>
      <c r="BU140" s="37"/>
      <c r="BV140" s="37"/>
      <c r="BW140" s="37"/>
      <c r="BX140" s="37"/>
      <c r="BY140" s="37"/>
      <c r="BZ140" s="37"/>
      <c r="CA140" s="37"/>
      <c r="CB140" s="37"/>
      <c r="CC140" s="37"/>
      <c r="CD140" s="37"/>
      <c r="CE140" s="37"/>
      <c r="CF140" s="37"/>
      <c r="CG140" s="37"/>
      <c r="CH140" s="37"/>
      <c r="CI140" s="37"/>
      <c r="CJ140" s="37"/>
      <c r="CK140" s="37"/>
      <c r="CL140" s="37"/>
      <c r="CM140" s="37"/>
      <c r="CN140" s="37"/>
      <c r="CO140" s="37"/>
      <c r="CP140" s="37"/>
      <c r="CQ140" s="37"/>
    </row>
    <row r="141" spans="1:95">
      <c r="A141" s="37"/>
      <c r="B141" s="37"/>
      <c r="C141" s="37"/>
      <c r="D141" s="37"/>
      <c r="E141" s="37"/>
      <c r="F141" s="37"/>
      <c r="G141" s="37"/>
      <c r="H141" s="37"/>
      <c r="I141" s="37"/>
      <c r="J141" s="37"/>
      <c r="K141" s="37"/>
      <c r="L141" s="37"/>
      <c r="M141" s="37"/>
      <c r="N141" s="37"/>
      <c r="O141" s="37"/>
      <c r="P141" s="37"/>
      <c r="Q141" s="37"/>
      <c r="R141" s="37"/>
      <c r="S141" s="37"/>
      <c r="T141" s="37"/>
      <c r="U141" s="37"/>
      <c r="V141" s="37"/>
      <c r="W141" s="37"/>
      <c r="X141" s="37"/>
      <c r="Y141" s="37"/>
      <c r="Z141" s="37"/>
      <c r="AA141" s="37"/>
      <c r="AB141" s="37"/>
      <c r="AC141" s="37"/>
      <c r="AD141" s="37"/>
      <c r="AE141" s="37"/>
      <c r="AF141" s="37"/>
      <c r="AG141" s="37"/>
      <c r="AH141" s="37"/>
      <c r="AI141" s="37"/>
      <c r="AJ141" s="37"/>
      <c r="AK141" s="37"/>
      <c r="AL141" s="37"/>
      <c r="AM141" s="37"/>
      <c r="AN141" s="37"/>
      <c r="AO141" s="37"/>
      <c r="AP141" s="37"/>
      <c r="AQ141" s="37"/>
      <c r="AR141" s="37"/>
      <c r="AS141" s="37"/>
      <c r="AT141" s="37"/>
      <c r="AU141" s="37"/>
      <c r="AV141" s="37"/>
      <c r="AW141" s="37"/>
      <c r="AX141" s="37"/>
      <c r="AY141" s="37"/>
      <c r="AZ141" s="37"/>
      <c r="BA141" s="37"/>
      <c r="BB141" s="37"/>
      <c r="BC141" s="37"/>
      <c r="BD141" s="37"/>
      <c r="BE141" s="37"/>
      <c r="BF141" s="37"/>
      <c r="BG141" s="37"/>
      <c r="BH141" s="37"/>
      <c r="BI141" s="37"/>
      <c r="BJ141" s="37"/>
      <c r="BK141" s="37"/>
      <c r="BL141" s="37"/>
      <c r="BM141" s="37"/>
      <c r="BN141" s="37"/>
      <c r="BO141" s="37"/>
      <c r="BP141" s="37"/>
      <c r="BQ141" s="37"/>
      <c r="BR141" s="37"/>
      <c r="BS141" s="37"/>
      <c r="BT141" s="37"/>
      <c r="BU141" s="37"/>
      <c r="BV141" s="37"/>
      <c r="BW141" s="37"/>
      <c r="BX141" s="37"/>
      <c r="BY141" s="37"/>
      <c r="BZ141" s="37"/>
      <c r="CA141" s="37"/>
      <c r="CB141" s="37"/>
      <c r="CC141" s="37"/>
      <c r="CD141" s="37"/>
      <c r="CE141" s="37"/>
      <c r="CF141" s="37"/>
      <c r="CG141" s="37"/>
      <c r="CH141" s="37"/>
      <c r="CI141" s="37"/>
      <c r="CJ141" s="37"/>
      <c r="CK141" s="37"/>
      <c r="CL141" s="37"/>
      <c r="CM141" s="37"/>
      <c r="CN141" s="37"/>
      <c r="CO141" s="37"/>
      <c r="CP141" s="37"/>
      <c r="CQ141" s="37"/>
    </row>
    <row r="142" spans="1:95">
      <c r="A142" s="37"/>
      <c r="B142" s="37"/>
      <c r="C142" s="37"/>
      <c r="D142" s="37"/>
      <c r="E142" s="37"/>
      <c r="F142" s="37"/>
      <c r="G142" s="37"/>
      <c r="H142" s="37"/>
      <c r="I142" s="37"/>
      <c r="J142" s="37"/>
      <c r="K142" s="37"/>
      <c r="L142" s="37"/>
      <c r="M142" s="37"/>
      <c r="N142" s="37"/>
      <c r="O142" s="37"/>
      <c r="P142" s="37"/>
      <c r="Q142" s="37"/>
      <c r="R142" s="37"/>
      <c r="S142" s="37"/>
      <c r="T142" s="37"/>
      <c r="U142" s="37"/>
      <c r="V142" s="37"/>
      <c r="W142" s="37"/>
      <c r="X142" s="37"/>
      <c r="Y142" s="37"/>
      <c r="Z142" s="37"/>
      <c r="AA142" s="37"/>
      <c r="AB142" s="37"/>
      <c r="AC142" s="37"/>
      <c r="AD142" s="37"/>
      <c r="AE142" s="37"/>
      <c r="AF142" s="37"/>
      <c r="AG142" s="37"/>
      <c r="AH142" s="37"/>
      <c r="AI142" s="37"/>
      <c r="AJ142" s="37"/>
      <c r="AK142" s="37"/>
      <c r="AL142" s="37"/>
      <c r="AM142" s="37"/>
      <c r="AN142" s="37"/>
      <c r="AO142" s="37"/>
      <c r="AP142" s="37"/>
      <c r="AQ142" s="37"/>
      <c r="AR142" s="37"/>
      <c r="AS142" s="37"/>
      <c r="AT142" s="37"/>
      <c r="AU142" s="37"/>
      <c r="AV142" s="37"/>
      <c r="AW142" s="37"/>
      <c r="AX142" s="37"/>
      <c r="AY142" s="37"/>
      <c r="AZ142" s="37"/>
      <c r="BA142" s="37"/>
      <c r="BB142" s="37"/>
      <c r="BC142" s="37"/>
      <c r="BD142" s="37"/>
      <c r="BE142" s="37"/>
      <c r="BF142" s="37"/>
      <c r="BG142" s="37"/>
      <c r="BH142" s="37"/>
      <c r="BI142" s="37"/>
      <c r="BJ142" s="37"/>
      <c r="BK142" s="37"/>
      <c r="BL142" s="37"/>
      <c r="BM142" s="37"/>
      <c r="BN142" s="37"/>
      <c r="BO142" s="37"/>
      <c r="BP142" s="37"/>
      <c r="BQ142" s="37"/>
      <c r="BR142" s="37"/>
      <c r="BS142" s="37"/>
      <c r="BT142" s="37"/>
      <c r="BU142" s="37"/>
      <c r="BV142" s="37"/>
      <c r="BW142" s="37"/>
      <c r="BX142" s="37"/>
      <c r="BY142" s="37"/>
      <c r="BZ142" s="37"/>
      <c r="CA142" s="37"/>
      <c r="CB142" s="37"/>
      <c r="CC142" s="37"/>
      <c r="CD142" s="37"/>
      <c r="CE142" s="37"/>
      <c r="CF142" s="37"/>
      <c r="CG142" s="37"/>
      <c r="CH142" s="37"/>
      <c r="CI142" s="37"/>
      <c r="CJ142" s="37"/>
      <c r="CK142" s="37"/>
      <c r="CL142" s="37"/>
      <c r="CM142" s="37"/>
      <c r="CN142" s="37"/>
      <c r="CO142" s="37"/>
      <c r="CP142" s="37"/>
      <c r="CQ142" s="37"/>
    </row>
    <row r="143" spans="1:95">
      <c r="A143" s="37"/>
      <c r="B143" s="37"/>
      <c r="C143" s="37"/>
      <c r="D143" s="37"/>
      <c r="E143" s="37"/>
      <c r="F143" s="37"/>
      <c r="G143" s="37"/>
      <c r="H143" s="37"/>
      <c r="I143" s="37"/>
      <c r="J143" s="37"/>
      <c r="K143" s="37"/>
      <c r="L143" s="37"/>
      <c r="M143" s="37"/>
      <c r="N143" s="37"/>
      <c r="O143" s="37"/>
      <c r="P143" s="37"/>
      <c r="Q143" s="37"/>
      <c r="R143" s="37"/>
      <c r="S143" s="37"/>
      <c r="T143" s="37"/>
      <c r="U143" s="37"/>
      <c r="V143" s="37"/>
      <c r="W143" s="37"/>
      <c r="X143" s="37"/>
      <c r="Y143" s="37"/>
      <c r="Z143" s="37"/>
      <c r="AA143" s="37"/>
      <c r="AB143" s="37"/>
      <c r="AC143" s="37"/>
      <c r="AD143" s="37"/>
      <c r="AE143" s="37"/>
      <c r="AF143" s="37"/>
      <c r="AG143" s="37"/>
      <c r="AH143" s="37"/>
      <c r="AI143" s="37"/>
      <c r="AJ143" s="37"/>
      <c r="AK143" s="37"/>
      <c r="AL143" s="37"/>
      <c r="AM143" s="37"/>
      <c r="AN143" s="37"/>
      <c r="AO143" s="37"/>
      <c r="AP143" s="37"/>
      <c r="AQ143" s="37"/>
      <c r="AR143" s="37"/>
      <c r="AS143" s="37"/>
      <c r="AT143" s="37"/>
      <c r="AU143" s="37"/>
      <c r="AV143" s="37"/>
      <c r="AW143" s="37"/>
      <c r="AX143" s="37"/>
      <c r="AY143" s="37"/>
      <c r="AZ143" s="37"/>
      <c r="BA143" s="37"/>
      <c r="BB143" s="37"/>
      <c r="BC143" s="37"/>
      <c r="BD143" s="37"/>
      <c r="BE143" s="37"/>
      <c r="BF143" s="37"/>
      <c r="BG143" s="37"/>
      <c r="BH143" s="37"/>
      <c r="BI143" s="37"/>
      <c r="BJ143" s="37"/>
      <c r="BK143" s="37"/>
      <c r="BL143" s="37"/>
      <c r="BM143" s="37"/>
      <c r="BN143" s="37"/>
      <c r="BO143" s="37"/>
      <c r="BP143" s="37"/>
      <c r="BQ143" s="37"/>
      <c r="BR143" s="37"/>
      <c r="BS143" s="37"/>
      <c r="BT143" s="37"/>
      <c r="BU143" s="37"/>
      <c r="BV143" s="37"/>
      <c r="BW143" s="37"/>
      <c r="BX143" s="37"/>
      <c r="BY143" s="37"/>
      <c r="BZ143" s="37"/>
      <c r="CA143" s="37"/>
      <c r="CB143" s="37"/>
      <c r="CC143" s="37"/>
      <c r="CD143" s="37"/>
      <c r="CE143" s="37"/>
      <c r="CF143" s="37"/>
      <c r="CG143" s="37"/>
      <c r="CH143" s="37"/>
      <c r="CI143" s="37"/>
      <c r="CJ143" s="37"/>
      <c r="CK143" s="37"/>
      <c r="CL143" s="37"/>
      <c r="CM143" s="37"/>
      <c r="CN143" s="37"/>
      <c r="CO143" s="37"/>
      <c r="CP143" s="37"/>
      <c r="CQ143" s="37"/>
    </row>
    <row r="144" spans="1:95">
      <c r="A144" s="37"/>
      <c r="B144" s="37"/>
      <c r="C144" s="37"/>
      <c r="D144" s="37"/>
      <c r="E144" s="37"/>
      <c r="F144" s="37"/>
      <c r="G144" s="37"/>
      <c r="H144" s="37"/>
      <c r="I144" s="37"/>
      <c r="J144" s="37"/>
      <c r="K144" s="37"/>
      <c r="L144" s="37"/>
      <c r="M144" s="37"/>
      <c r="N144" s="37"/>
      <c r="O144" s="37"/>
      <c r="P144" s="37"/>
      <c r="Q144" s="37"/>
      <c r="R144" s="37"/>
      <c r="S144" s="37"/>
      <c r="T144" s="37"/>
      <c r="U144" s="37"/>
      <c r="V144" s="37"/>
      <c r="W144" s="37"/>
      <c r="X144" s="37"/>
      <c r="Y144" s="37"/>
      <c r="Z144" s="37"/>
      <c r="AA144" s="37"/>
      <c r="AB144" s="37"/>
      <c r="AC144" s="37"/>
      <c r="AD144" s="37"/>
      <c r="AE144" s="37"/>
      <c r="AF144" s="37"/>
      <c r="AG144" s="37"/>
      <c r="AH144" s="37"/>
      <c r="AI144" s="37"/>
      <c r="AJ144" s="37"/>
      <c r="AK144" s="37"/>
      <c r="AL144" s="37"/>
      <c r="AM144" s="37"/>
      <c r="AN144" s="37"/>
      <c r="AO144" s="37"/>
      <c r="AP144" s="37"/>
      <c r="AQ144" s="37"/>
      <c r="AR144" s="37"/>
      <c r="AS144" s="37"/>
      <c r="AT144" s="37"/>
      <c r="AU144" s="37"/>
      <c r="AV144" s="37"/>
      <c r="AW144" s="37"/>
      <c r="AX144" s="37"/>
      <c r="AY144" s="37"/>
      <c r="AZ144" s="37"/>
      <c r="BA144" s="37"/>
      <c r="BB144" s="37"/>
      <c r="BC144" s="37"/>
      <c r="BD144" s="37"/>
      <c r="BE144" s="37"/>
      <c r="BF144" s="37"/>
      <c r="BG144" s="37"/>
      <c r="BH144" s="37"/>
      <c r="BI144" s="37"/>
      <c r="BJ144" s="37"/>
      <c r="BK144" s="37"/>
      <c r="BL144" s="37"/>
      <c r="BM144" s="37"/>
      <c r="BN144" s="37"/>
      <c r="BO144" s="37"/>
      <c r="BP144" s="37"/>
      <c r="BQ144" s="37"/>
      <c r="BR144" s="37"/>
      <c r="BS144" s="37"/>
      <c r="BT144" s="37"/>
      <c r="BU144" s="37"/>
      <c r="BV144" s="37"/>
      <c r="BW144" s="37"/>
      <c r="BX144" s="37"/>
      <c r="BY144" s="37"/>
      <c r="BZ144" s="37"/>
      <c r="CA144" s="37"/>
      <c r="CB144" s="37"/>
      <c r="CC144" s="37"/>
      <c r="CD144" s="37"/>
      <c r="CE144" s="37"/>
      <c r="CF144" s="37"/>
      <c r="CG144" s="37"/>
      <c r="CH144" s="37"/>
      <c r="CI144" s="37"/>
      <c r="CJ144" s="37"/>
      <c r="CK144" s="37"/>
      <c r="CL144" s="37"/>
      <c r="CM144" s="37"/>
      <c r="CN144" s="37"/>
      <c r="CO144" s="37"/>
      <c r="CP144" s="37"/>
      <c r="CQ144" s="37"/>
    </row>
    <row r="145" spans="1:95">
      <c r="A145" s="37"/>
      <c r="B145" s="37"/>
      <c r="C145" s="37"/>
      <c r="D145" s="37"/>
      <c r="E145" s="37"/>
      <c r="F145" s="37"/>
      <c r="G145" s="37"/>
      <c r="H145" s="37"/>
      <c r="I145" s="37"/>
      <c r="J145" s="37"/>
      <c r="K145" s="37"/>
      <c r="L145" s="37"/>
      <c r="M145" s="37"/>
      <c r="N145" s="37"/>
      <c r="O145" s="37"/>
      <c r="P145" s="37"/>
      <c r="Q145" s="37"/>
      <c r="R145" s="37"/>
      <c r="S145" s="37"/>
      <c r="T145" s="37"/>
      <c r="U145" s="37"/>
      <c r="V145" s="37"/>
      <c r="W145" s="37"/>
      <c r="X145" s="37"/>
      <c r="Y145" s="37"/>
      <c r="Z145" s="37"/>
      <c r="AA145" s="37"/>
      <c r="AB145" s="37"/>
      <c r="AC145" s="37"/>
      <c r="AD145" s="37"/>
      <c r="AE145" s="37"/>
      <c r="AF145" s="37"/>
      <c r="AG145" s="37"/>
      <c r="AH145" s="37"/>
      <c r="AI145" s="37"/>
      <c r="AJ145" s="37"/>
      <c r="AK145" s="37"/>
      <c r="AL145" s="37"/>
      <c r="AM145" s="37"/>
      <c r="AN145" s="37"/>
      <c r="AO145" s="37"/>
      <c r="AP145" s="37"/>
      <c r="AQ145" s="37"/>
      <c r="AR145" s="37"/>
      <c r="AS145" s="37"/>
      <c r="AT145" s="37"/>
      <c r="AU145" s="37"/>
      <c r="AV145" s="37"/>
      <c r="AW145" s="37"/>
      <c r="AX145" s="37"/>
      <c r="AY145" s="37"/>
      <c r="AZ145" s="37"/>
      <c r="BA145" s="37"/>
      <c r="BB145" s="37"/>
      <c r="BC145" s="37"/>
      <c r="BD145" s="37"/>
      <c r="BE145" s="37"/>
      <c r="BF145" s="37"/>
      <c r="BG145" s="37"/>
      <c r="BH145" s="37"/>
      <c r="BI145" s="37"/>
      <c r="BJ145" s="37"/>
      <c r="BK145" s="37"/>
      <c r="BL145" s="37"/>
      <c r="BM145" s="37"/>
      <c r="BN145" s="37"/>
      <c r="BO145" s="37"/>
      <c r="BP145" s="37"/>
      <c r="BQ145" s="37"/>
      <c r="BR145" s="37"/>
      <c r="BS145" s="37"/>
      <c r="BT145" s="37"/>
      <c r="BU145" s="37"/>
      <c r="BV145" s="37"/>
      <c r="BW145" s="37"/>
      <c r="BX145" s="37"/>
      <c r="BY145" s="37"/>
      <c r="BZ145" s="37"/>
      <c r="CA145" s="37"/>
      <c r="CB145" s="37"/>
      <c r="CC145" s="37"/>
      <c r="CD145" s="37"/>
      <c r="CE145" s="37"/>
      <c r="CF145" s="37"/>
      <c r="CG145" s="37"/>
      <c r="CH145" s="37"/>
      <c r="CI145" s="37"/>
      <c r="CJ145" s="37"/>
      <c r="CK145" s="37"/>
      <c r="CL145" s="37"/>
      <c r="CM145" s="37"/>
      <c r="CN145" s="37"/>
      <c r="CO145" s="37"/>
      <c r="CP145" s="37"/>
      <c r="CQ145" s="37"/>
    </row>
    <row r="146" spans="1:95">
      <c r="A146" s="37"/>
      <c r="B146" s="37"/>
      <c r="C146" s="37"/>
      <c r="D146" s="37"/>
      <c r="E146" s="37"/>
      <c r="F146" s="37"/>
      <c r="G146" s="37"/>
      <c r="H146" s="37"/>
      <c r="I146" s="37"/>
      <c r="J146" s="37"/>
      <c r="K146" s="37"/>
      <c r="L146" s="37"/>
      <c r="M146" s="37"/>
      <c r="N146" s="37"/>
      <c r="O146" s="37"/>
      <c r="P146" s="37"/>
      <c r="Q146" s="37"/>
      <c r="R146" s="37"/>
      <c r="S146" s="37"/>
      <c r="T146" s="37"/>
      <c r="U146" s="37"/>
      <c r="V146" s="37"/>
      <c r="W146" s="37"/>
      <c r="X146" s="37"/>
      <c r="Y146" s="37"/>
      <c r="Z146" s="37"/>
      <c r="AA146" s="37"/>
      <c r="AB146" s="37"/>
      <c r="AC146" s="37"/>
      <c r="AD146" s="37"/>
      <c r="AE146" s="37"/>
      <c r="AF146" s="37"/>
      <c r="AG146" s="37"/>
      <c r="AH146" s="37"/>
      <c r="AI146" s="37"/>
      <c r="AJ146" s="37"/>
      <c r="AK146" s="37"/>
      <c r="AL146" s="37"/>
      <c r="AM146" s="37"/>
      <c r="AN146" s="37"/>
      <c r="AO146" s="37"/>
      <c r="AP146" s="37"/>
      <c r="AQ146" s="37"/>
      <c r="AR146" s="37"/>
      <c r="AS146" s="37"/>
      <c r="AT146" s="37"/>
      <c r="AU146" s="37"/>
      <c r="AV146" s="37"/>
      <c r="AW146" s="37"/>
      <c r="AX146" s="37"/>
      <c r="AY146" s="37"/>
      <c r="AZ146" s="37"/>
      <c r="BA146" s="37"/>
      <c r="BB146" s="37"/>
      <c r="BC146" s="37"/>
      <c r="BD146" s="37"/>
      <c r="BE146" s="37"/>
      <c r="BF146" s="37"/>
      <c r="BG146" s="37"/>
      <c r="BH146" s="37"/>
      <c r="BI146" s="37"/>
      <c r="BJ146" s="37"/>
      <c r="BK146" s="37"/>
      <c r="BL146" s="37"/>
      <c r="BM146" s="37"/>
      <c r="BN146" s="37"/>
      <c r="BO146" s="37"/>
      <c r="BP146" s="37"/>
      <c r="BQ146" s="37"/>
      <c r="BR146" s="37"/>
      <c r="BS146" s="37"/>
      <c r="BT146" s="37"/>
      <c r="BU146" s="37"/>
      <c r="BV146" s="37"/>
      <c r="BW146" s="37"/>
      <c r="BX146" s="37"/>
      <c r="BY146" s="37"/>
      <c r="BZ146" s="37"/>
      <c r="CA146" s="37"/>
      <c r="CB146" s="37"/>
      <c r="CC146" s="37"/>
      <c r="CD146" s="37"/>
      <c r="CE146" s="37"/>
      <c r="CF146" s="37"/>
      <c r="CG146" s="37"/>
      <c r="CH146" s="37"/>
      <c r="CI146" s="37"/>
      <c r="CJ146" s="37"/>
      <c r="CK146" s="37"/>
      <c r="CL146" s="37"/>
      <c r="CM146" s="37"/>
      <c r="CN146" s="37"/>
      <c r="CO146" s="37"/>
      <c r="CP146" s="37"/>
      <c r="CQ146" s="37"/>
    </row>
    <row r="147" spans="1:95">
      <c r="A147" s="37"/>
      <c r="B147" s="37"/>
      <c r="C147" s="37"/>
      <c r="D147" s="37"/>
      <c r="E147" s="37"/>
      <c r="F147" s="37"/>
      <c r="G147" s="37"/>
      <c r="H147" s="37"/>
      <c r="I147" s="37"/>
      <c r="J147" s="37"/>
      <c r="K147" s="37"/>
      <c r="L147" s="37"/>
      <c r="M147" s="37"/>
      <c r="N147" s="37"/>
      <c r="O147" s="37"/>
      <c r="P147" s="37"/>
      <c r="Q147" s="37"/>
      <c r="R147" s="37"/>
      <c r="S147" s="37"/>
      <c r="T147" s="37"/>
      <c r="U147" s="37"/>
      <c r="V147" s="37"/>
      <c r="W147" s="37"/>
      <c r="X147" s="37"/>
      <c r="Y147" s="37"/>
      <c r="Z147" s="37"/>
      <c r="AA147" s="37"/>
      <c r="AB147" s="37"/>
      <c r="AC147" s="37"/>
      <c r="AD147" s="37"/>
      <c r="AE147" s="37"/>
      <c r="AF147" s="37"/>
      <c r="AG147" s="37"/>
      <c r="AH147" s="37"/>
      <c r="AI147" s="37"/>
      <c r="AJ147" s="37"/>
      <c r="AK147" s="37"/>
      <c r="AL147" s="37"/>
      <c r="AM147" s="37"/>
      <c r="AN147" s="37"/>
      <c r="AO147" s="37"/>
      <c r="AP147" s="37"/>
      <c r="AQ147" s="37"/>
      <c r="AR147" s="37"/>
      <c r="AS147" s="37"/>
      <c r="AT147" s="37"/>
      <c r="AU147" s="37"/>
      <c r="AV147" s="37"/>
      <c r="AW147" s="37"/>
      <c r="AX147" s="37"/>
      <c r="AY147" s="37"/>
      <c r="AZ147" s="37"/>
      <c r="BA147" s="37"/>
      <c r="BB147" s="37"/>
      <c r="BC147" s="37"/>
      <c r="BD147" s="37"/>
      <c r="BE147" s="37"/>
      <c r="BF147" s="37"/>
      <c r="BG147" s="37"/>
      <c r="BH147" s="37"/>
      <c r="BI147" s="37"/>
      <c r="BJ147" s="37"/>
      <c r="BK147" s="37"/>
      <c r="BL147" s="37"/>
      <c r="BM147" s="37"/>
      <c r="BN147" s="37"/>
      <c r="BO147" s="37"/>
      <c r="BP147" s="37"/>
      <c r="BQ147" s="37"/>
      <c r="BR147" s="37"/>
      <c r="BS147" s="37"/>
      <c r="BT147" s="37"/>
      <c r="BU147" s="37"/>
      <c r="BV147" s="37"/>
      <c r="BW147" s="37"/>
      <c r="BX147" s="37"/>
      <c r="BY147" s="37"/>
      <c r="BZ147" s="37"/>
      <c r="CA147" s="37"/>
      <c r="CB147" s="37"/>
      <c r="CC147" s="37"/>
      <c r="CD147" s="37"/>
      <c r="CE147" s="37"/>
      <c r="CF147" s="37"/>
      <c r="CG147" s="37"/>
      <c r="CH147" s="37"/>
      <c r="CI147" s="37"/>
      <c r="CJ147" s="37"/>
      <c r="CK147" s="37"/>
      <c r="CL147" s="37"/>
      <c r="CM147" s="37"/>
      <c r="CN147" s="37"/>
      <c r="CO147" s="37"/>
      <c r="CP147" s="37"/>
      <c r="CQ147" s="37"/>
    </row>
    <row r="148" spans="1:95">
      <c r="A148" s="37"/>
      <c r="B148" s="37"/>
      <c r="C148" s="37"/>
      <c r="D148" s="37"/>
      <c r="E148" s="37"/>
      <c r="F148" s="37"/>
      <c r="G148" s="37"/>
      <c r="H148" s="37"/>
      <c r="I148" s="37"/>
      <c r="J148" s="37"/>
      <c r="K148" s="37"/>
      <c r="L148" s="37"/>
      <c r="M148" s="37"/>
      <c r="N148" s="37"/>
      <c r="O148" s="37"/>
      <c r="P148" s="37"/>
      <c r="Q148" s="37"/>
      <c r="R148" s="37"/>
      <c r="S148" s="37"/>
      <c r="T148" s="37"/>
      <c r="U148" s="37"/>
      <c r="V148" s="37"/>
      <c r="W148" s="37"/>
      <c r="X148" s="37"/>
      <c r="Y148" s="37"/>
      <c r="Z148" s="37"/>
      <c r="AA148" s="37"/>
      <c r="AB148" s="37"/>
      <c r="AC148" s="37"/>
      <c r="AD148" s="37"/>
      <c r="AE148" s="37"/>
      <c r="AF148" s="37"/>
      <c r="AG148" s="37"/>
      <c r="AH148" s="37"/>
      <c r="AI148" s="37"/>
      <c r="AJ148" s="37"/>
      <c r="AK148" s="37"/>
      <c r="AL148" s="37"/>
      <c r="AM148" s="37"/>
      <c r="AN148" s="37"/>
      <c r="AO148" s="37"/>
      <c r="AP148" s="37"/>
      <c r="AQ148" s="37"/>
      <c r="AR148" s="37"/>
      <c r="AS148" s="37"/>
      <c r="AT148" s="37"/>
      <c r="AU148" s="37"/>
      <c r="AV148" s="37"/>
      <c r="AW148" s="37"/>
      <c r="AX148" s="37"/>
      <c r="AY148" s="37"/>
      <c r="AZ148" s="37"/>
      <c r="BA148" s="37"/>
      <c r="BB148" s="37"/>
      <c r="BC148" s="37"/>
      <c r="BD148" s="37"/>
      <c r="BE148" s="37"/>
      <c r="BF148" s="37"/>
      <c r="BG148" s="37"/>
      <c r="BH148" s="37"/>
      <c r="BI148" s="37"/>
      <c r="BJ148" s="37"/>
      <c r="BK148" s="37"/>
      <c r="BL148" s="37"/>
      <c r="BM148" s="37"/>
      <c r="BN148" s="37"/>
      <c r="BO148" s="37"/>
      <c r="BP148" s="37"/>
      <c r="BQ148" s="37"/>
      <c r="BR148" s="37"/>
      <c r="BS148" s="37"/>
      <c r="BT148" s="37"/>
      <c r="BU148" s="37"/>
      <c r="BV148" s="37"/>
      <c r="BW148" s="37"/>
      <c r="BX148" s="37"/>
      <c r="BY148" s="37"/>
      <c r="BZ148" s="37"/>
      <c r="CA148" s="37"/>
      <c r="CB148" s="37"/>
      <c r="CC148" s="37"/>
      <c r="CD148" s="37"/>
      <c r="CE148" s="37"/>
      <c r="CF148" s="37"/>
      <c r="CG148" s="37"/>
      <c r="CH148" s="37"/>
      <c r="CI148" s="37"/>
      <c r="CJ148" s="37"/>
      <c r="CK148" s="37"/>
      <c r="CL148" s="37"/>
      <c r="CM148" s="37"/>
      <c r="CN148" s="37"/>
      <c r="CO148" s="37"/>
      <c r="CP148" s="37"/>
      <c r="CQ148" s="37"/>
    </row>
    <row r="149" spans="1:95">
      <c r="A149" s="37"/>
      <c r="B149" s="37"/>
      <c r="C149" s="37"/>
      <c r="D149" s="37"/>
      <c r="E149" s="37"/>
      <c r="F149" s="37"/>
      <c r="G149" s="37"/>
      <c r="H149" s="37"/>
      <c r="I149" s="37"/>
      <c r="J149" s="37"/>
      <c r="K149" s="37"/>
      <c r="L149" s="37"/>
      <c r="M149" s="37"/>
      <c r="N149" s="37"/>
      <c r="O149" s="37"/>
      <c r="P149" s="37"/>
      <c r="Q149" s="37"/>
      <c r="R149" s="37"/>
      <c r="S149" s="37"/>
      <c r="T149" s="37"/>
      <c r="U149" s="37"/>
      <c r="V149" s="37"/>
      <c r="W149" s="37"/>
      <c r="X149" s="37"/>
      <c r="Y149" s="37"/>
      <c r="Z149" s="37"/>
      <c r="AA149" s="37"/>
      <c r="AB149" s="37"/>
      <c r="AC149" s="37"/>
      <c r="AD149" s="37"/>
      <c r="AE149" s="37"/>
      <c r="AF149" s="37"/>
      <c r="AG149" s="37"/>
      <c r="AH149" s="37"/>
      <c r="AI149" s="37"/>
      <c r="AJ149" s="37"/>
      <c r="AK149" s="37"/>
      <c r="AL149" s="37"/>
      <c r="AM149" s="37"/>
      <c r="AN149" s="37"/>
      <c r="AO149" s="37"/>
      <c r="AP149" s="37"/>
      <c r="AQ149" s="37"/>
      <c r="AR149" s="37"/>
      <c r="AS149" s="37"/>
      <c r="AT149" s="37"/>
      <c r="AU149" s="37"/>
      <c r="AV149" s="37"/>
      <c r="AW149" s="37"/>
      <c r="AX149" s="37"/>
      <c r="AY149" s="37"/>
      <c r="AZ149" s="37"/>
      <c r="BA149" s="37"/>
      <c r="BB149" s="37"/>
      <c r="BC149" s="37"/>
      <c r="BD149" s="37"/>
      <c r="BE149" s="37"/>
      <c r="BF149" s="37"/>
      <c r="BG149" s="37"/>
      <c r="BH149" s="37"/>
      <c r="BI149" s="37"/>
      <c r="BJ149" s="37"/>
      <c r="BK149" s="37"/>
      <c r="BL149" s="37"/>
      <c r="BM149" s="37"/>
      <c r="BN149" s="37"/>
      <c r="BO149" s="37"/>
      <c r="BP149" s="37"/>
      <c r="BQ149" s="37"/>
      <c r="BR149" s="37"/>
      <c r="BS149" s="37"/>
      <c r="BT149" s="37"/>
      <c r="BU149" s="37"/>
      <c r="BV149" s="37"/>
      <c r="BW149" s="37"/>
      <c r="BX149" s="37"/>
      <c r="BY149" s="37"/>
      <c r="BZ149" s="37"/>
      <c r="CA149" s="37"/>
      <c r="CB149" s="37"/>
      <c r="CC149" s="37"/>
      <c r="CD149" s="37"/>
      <c r="CE149" s="37"/>
      <c r="CF149" s="37"/>
      <c r="CG149" s="37"/>
      <c r="CH149" s="37"/>
      <c r="CI149" s="37"/>
      <c r="CJ149" s="37"/>
      <c r="CK149" s="37"/>
      <c r="CL149" s="37"/>
      <c r="CM149" s="37"/>
      <c r="CN149" s="37"/>
      <c r="CO149" s="37"/>
      <c r="CP149" s="37"/>
      <c r="CQ149" s="37"/>
    </row>
    <row r="150" spans="1:95">
      <c r="A150" s="37"/>
      <c r="B150" s="37"/>
      <c r="C150" s="37"/>
      <c r="D150" s="37"/>
      <c r="E150" s="37"/>
      <c r="F150" s="37"/>
      <c r="G150" s="37"/>
      <c r="H150" s="37"/>
      <c r="I150" s="37"/>
      <c r="J150" s="37"/>
      <c r="K150" s="37"/>
      <c r="L150" s="37"/>
      <c r="M150" s="37"/>
      <c r="N150" s="37"/>
      <c r="O150" s="37"/>
      <c r="P150" s="37"/>
      <c r="Q150" s="37"/>
      <c r="R150" s="37"/>
      <c r="S150" s="37"/>
      <c r="T150" s="37"/>
      <c r="U150" s="37"/>
      <c r="V150" s="37"/>
      <c r="W150" s="37"/>
      <c r="X150" s="37"/>
      <c r="Y150" s="37"/>
      <c r="Z150" s="37"/>
      <c r="AA150" s="37"/>
      <c r="AB150" s="37"/>
      <c r="AC150" s="37"/>
      <c r="AD150" s="37"/>
      <c r="AE150" s="37"/>
      <c r="AF150" s="37"/>
      <c r="AG150" s="37"/>
      <c r="AH150" s="37"/>
      <c r="AI150" s="37"/>
      <c r="AJ150" s="37"/>
      <c r="AK150" s="37"/>
      <c r="AL150" s="37"/>
      <c r="AM150" s="37"/>
      <c r="AN150" s="37"/>
      <c r="AO150" s="37"/>
      <c r="AP150" s="37"/>
      <c r="AQ150" s="37"/>
      <c r="AR150" s="37"/>
      <c r="AS150" s="37"/>
      <c r="AT150" s="37"/>
      <c r="AU150" s="37"/>
      <c r="AV150" s="37"/>
      <c r="AW150" s="37"/>
      <c r="AX150" s="37"/>
      <c r="AY150" s="37"/>
      <c r="AZ150" s="37"/>
      <c r="BA150" s="37"/>
      <c r="BB150" s="37"/>
      <c r="BC150" s="37"/>
      <c r="BD150" s="37"/>
      <c r="BE150" s="37"/>
      <c r="BF150" s="37"/>
      <c r="BG150" s="37"/>
      <c r="BH150" s="37"/>
      <c r="BI150" s="37"/>
      <c r="BJ150" s="37"/>
      <c r="BK150" s="37"/>
      <c r="BL150" s="37"/>
      <c r="BM150" s="37"/>
      <c r="BN150" s="37"/>
      <c r="BO150" s="37"/>
      <c r="BP150" s="37"/>
      <c r="BQ150" s="37"/>
      <c r="BR150" s="37"/>
      <c r="BS150" s="37"/>
      <c r="BT150" s="37"/>
      <c r="BU150" s="37"/>
      <c r="BV150" s="37"/>
      <c r="BW150" s="37"/>
      <c r="BX150" s="37"/>
      <c r="BY150" s="37"/>
      <c r="BZ150" s="37"/>
      <c r="CA150" s="37"/>
      <c r="CB150" s="37"/>
      <c r="CC150" s="37"/>
      <c r="CD150" s="37"/>
      <c r="CE150" s="37"/>
      <c r="CF150" s="37"/>
      <c r="CG150" s="37"/>
      <c r="CH150" s="37"/>
      <c r="CI150" s="37"/>
      <c r="CJ150" s="37"/>
      <c r="CK150" s="37"/>
      <c r="CL150" s="37"/>
      <c r="CM150" s="37"/>
      <c r="CN150" s="37"/>
      <c r="CO150" s="37"/>
      <c r="CP150" s="37"/>
      <c r="CQ150" s="37"/>
    </row>
    <row r="151" spans="1:95">
      <c r="A151" s="37"/>
      <c r="B151" s="37"/>
      <c r="C151" s="37"/>
      <c r="D151" s="37"/>
      <c r="E151" s="37"/>
      <c r="F151" s="37"/>
      <c r="G151" s="37"/>
      <c r="H151" s="37"/>
      <c r="I151" s="37"/>
      <c r="J151" s="37"/>
      <c r="K151" s="37"/>
      <c r="L151" s="37"/>
      <c r="M151" s="37"/>
      <c r="N151" s="37"/>
      <c r="O151" s="37"/>
      <c r="P151" s="37"/>
      <c r="Q151" s="37"/>
      <c r="R151" s="37"/>
      <c r="S151" s="37"/>
      <c r="T151" s="37"/>
      <c r="U151" s="37"/>
      <c r="V151" s="37"/>
      <c r="W151" s="37"/>
      <c r="X151" s="37"/>
      <c r="Y151" s="37"/>
      <c r="Z151" s="37"/>
      <c r="AA151" s="37"/>
      <c r="AB151" s="37"/>
      <c r="AC151" s="37"/>
      <c r="AD151" s="37"/>
      <c r="AE151" s="37"/>
      <c r="AF151" s="37"/>
      <c r="AG151" s="37"/>
      <c r="AH151" s="37"/>
      <c r="AI151" s="37"/>
      <c r="AJ151" s="37"/>
      <c r="AK151" s="37"/>
      <c r="AL151" s="37"/>
      <c r="AM151" s="37"/>
      <c r="AN151" s="37"/>
      <c r="AO151" s="37"/>
      <c r="AP151" s="37"/>
      <c r="AQ151" s="37"/>
      <c r="AR151" s="37"/>
      <c r="AS151" s="37"/>
      <c r="AT151" s="37"/>
      <c r="AU151" s="37"/>
      <c r="AV151" s="37"/>
      <c r="AW151" s="37"/>
      <c r="AX151" s="37"/>
      <c r="AY151" s="37"/>
      <c r="AZ151" s="37"/>
      <c r="BA151" s="37"/>
      <c r="BB151" s="37"/>
      <c r="BC151" s="37"/>
      <c r="BD151" s="37"/>
      <c r="BE151" s="37"/>
      <c r="BF151" s="37"/>
      <c r="BG151" s="37"/>
      <c r="BH151" s="37"/>
      <c r="BI151" s="37"/>
      <c r="BJ151" s="37"/>
      <c r="BK151" s="37"/>
      <c r="BL151" s="37"/>
      <c r="BM151" s="37"/>
      <c r="BN151" s="37"/>
      <c r="BO151" s="37"/>
      <c r="BP151" s="37"/>
      <c r="BQ151" s="37"/>
      <c r="BR151" s="37"/>
      <c r="BS151" s="37"/>
      <c r="BT151" s="37"/>
      <c r="BU151" s="37"/>
      <c r="BV151" s="37"/>
      <c r="BW151" s="37"/>
      <c r="BX151" s="37"/>
      <c r="BY151" s="37"/>
      <c r="BZ151" s="37"/>
      <c r="CA151" s="37"/>
      <c r="CB151" s="37"/>
      <c r="CC151" s="37"/>
      <c r="CD151" s="37"/>
      <c r="CE151" s="37"/>
      <c r="CF151" s="37"/>
      <c r="CG151" s="37"/>
      <c r="CH151" s="37"/>
      <c r="CI151" s="37"/>
      <c r="CJ151" s="37"/>
      <c r="CK151" s="37"/>
      <c r="CL151" s="37"/>
      <c r="CM151" s="37"/>
      <c r="CN151" s="37"/>
      <c r="CO151" s="37"/>
      <c r="CP151" s="37"/>
      <c r="CQ151" s="37"/>
    </row>
    <row r="152" spans="1:95">
      <c r="A152" s="37"/>
      <c r="B152" s="37"/>
      <c r="C152" s="37"/>
      <c r="D152" s="37"/>
      <c r="E152" s="37"/>
      <c r="F152" s="37"/>
      <c r="G152" s="37"/>
      <c r="H152" s="37"/>
      <c r="I152" s="37"/>
      <c r="J152" s="37"/>
      <c r="K152" s="37"/>
      <c r="L152" s="37"/>
      <c r="M152" s="37"/>
      <c r="N152" s="37"/>
      <c r="O152" s="37"/>
      <c r="P152" s="37"/>
      <c r="Q152" s="37"/>
      <c r="R152" s="37"/>
      <c r="S152" s="37"/>
      <c r="T152" s="37"/>
      <c r="U152" s="37"/>
      <c r="V152" s="37"/>
      <c r="W152" s="37"/>
      <c r="X152" s="37"/>
      <c r="Y152" s="37"/>
      <c r="Z152" s="37"/>
      <c r="AA152" s="37"/>
      <c r="AB152" s="37"/>
      <c r="AC152" s="37"/>
      <c r="AD152" s="37"/>
      <c r="AE152" s="37"/>
      <c r="AF152" s="37"/>
      <c r="AG152" s="37"/>
      <c r="AH152" s="37"/>
      <c r="AI152" s="37"/>
      <c r="AJ152" s="37"/>
      <c r="AK152" s="37"/>
      <c r="AL152" s="37"/>
      <c r="AM152" s="37"/>
      <c r="AN152" s="37"/>
      <c r="AO152" s="37"/>
      <c r="AP152" s="37"/>
      <c r="AQ152" s="37"/>
      <c r="AR152" s="37"/>
      <c r="AS152" s="37"/>
      <c r="AT152" s="37"/>
      <c r="AU152" s="37"/>
      <c r="AV152" s="37"/>
      <c r="AW152" s="37"/>
      <c r="AX152" s="37"/>
      <c r="AY152" s="37"/>
      <c r="AZ152" s="37"/>
      <c r="BA152" s="37"/>
      <c r="BB152" s="37"/>
      <c r="BC152" s="37"/>
      <c r="BD152" s="37"/>
      <c r="BE152" s="37"/>
      <c r="BF152" s="37"/>
      <c r="BG152" s="37"/>
      <c r="BH152" s="37"/>
      <c r="BI152" s="37"/>
      <c r="BJ152" s="37"/>
      <c r="BK152" s="37"/>
      <c r="BL152" s="37"/>
      <c r="BM152" s="37"/>
      <c r="BN152" s="37"/>
      <c r="BO152" s="37"/>
      <c r="BP152" s="37"/>
      <c r="BQ152" s="37"/>
      <c r="BR152" s="37"/>
      <c r="BS152" s="37"/>
      <c r="BT152" s="37"/>
      <c r="BU152" s="37"/>
      <c r="BV152" s="37"/>
      <c r="BW152" s="37"/>
      <c r="BX152" s="37"/>
      <c r="BY152" s="37"/>
      <c r="BZ152" s="37"/>
      <c r="CA152" s="37"/>
      <c r="CB152" s="37"/>
      <c r="CC152" s="37"/>
      <c r="CD152" s="37"/>
      <c r="CE152" s="37"/>
      <c r="CF152" s="37"/>
      <c r="CG152" s="37"/>
      <c r="CH152" s="37"/>
      <c r="CI152" s="37"/>
      <c r="CJ152" s="37"/>
      <c r="CK152" s="37"/>
      <c r="CL152" s="37"/>
      <c r="CM152" s="37"/>
      <c r="CN152" s="37"/>
      <c r="CO152" s="37"/>
      <c r="CP152" s="37"/>
      <c r="CQ152" s="37"/>
    </row>
    <row r="153" spans="1:95">
      <c r="A153" s="37"/>
      <c r="B153" s="37"/>
      <c r="C153" s="37"/>
      <c r="D153" s="37"/>
      <c r="E153" s="37"/>
      <c r="F153" s="37"/>
      <c r="G153" s="37"/>
      <c r="H153" s="37"/>
      <c r="I153" s="37"/>
      <c r="J153" s="37"/>
      <c r="K153" s="37"/>
      <c r="L153" s="37"/>
      <c r="M153" s="37"/>
      <c r="N153" s="37"/>
      <c r="O153" s="37"/>
      <c r="P153" s="37"/>
      <c r="Q153" s="37"/>
      <c r="R153" s="37"/>
      <c r="S153" s="37"/>
      <c r="T153" s="37"/>
      <c r="U153" s="37"/>
      <c r="V153" s="37"/>
      <c r="W153" s="37"/>
      <c r="X153" s="37"/>
      <c r="Y153" s="37"/>
      <c r="Z153" s="37"/>
      <c r="AA153" s="37"/>
      <c r="AB153" s="37"/>
      <c r="AC153" s="37"/>
      <c r="AD153" s="37"/>
      <c r="AE153" s="37"/>
      <c r="AF153" s="37"/>
      <c r="AG153" s="37"/>
      <c r="AH153" s="37"/>
      <c r="AI153" s="37"/>
      <c r="AJ153" s="37"/>
      <c r="AK153" s="37"/>
      <c r="AL153" s="37"/>
      <c r="AM153" s="37"/>
      <c r="AN153" s="37"/>
      <c r="AO153" s="37"/>
      <c r="AP153" s="37"/>
      <c r="AQ153" s="37"/>
      <c r="AR153" s="37"/>
      <c r="AS153" s="37"/>
      <c r="AT153" s="37"/>
      <c r="AU153" s="37"/>
      <c r="AV153" s="37"/>
      <c r="AW153" s="37"/>
      <c r="AX153" s="37"/>
      <c r="AY153" s="37"/>
      <c r="AZ153" s="37"/>
      <c r="BA153" s="37"/>
      <c r="BB153" s="37"/>
      <c r="BC153" s="37"/>
      <c r="BD153" s="37"/>
      <c r="BE153" s="37"/>
      <c r="BF153" s="37"/>
      <c r="BG153" s="37"/>
      <c r="BH153" s="37"/>
      <c r="BI153" s="37"/>
      <c r="BJ153" s="37"/>
      <c r="BK153" s="37"/>
      <c r="BL153" s="37"/>
      <c r="BM153" s="37"/>
      <c r="BN153" s="37"/>
      <c r="BO153" s="37"/>
      <c r="BP153" s="37"/>
      <c r="BQ153" s="37"/>
      <c r="BR153" s="37"/>
      <c r="BS153" s="37"/>
      <c r="BT153" s="37"/>
      <c r="BU153" s="37"/>
      <c r="BV153" s="37"/>
      <c r="BW153" s="37"/>
      <c r="BX153" s="37"/>
      <c r="BY153" s="37"/>
      <c r="BZ153" s="37"/>
      <c r="CA153" s="37"/>
      <c r="CB153" s="37"/>
      <c r="CC153" s="37"/>
      <c r="CD153" s="37"/>
      <c r="CE153" s="37"/>
      <c r="CF153" s="37"/>
      <c r="CG153" s="37"/>
      <c r="CH153" s="37"/>
      <c r="CI153" s="37"/>
      <c r="CJ153" s="37"/>
      <c r="CK153" s="37"/>
      <c r="CL153" s="37"/>
      <c r="CM153" s="37"/>
      <c r="CN153" s="37"/>
      <c r="CO153" s="37"/>
      <c r="CP153" s="37"/>
      <c r="CQ153" s="37"/>
    </row>
    <row r="154" spans="1:95">
      <c r="A154" s="37"/>
      <c r="B154" s="37"/>
      <c r="C154" s="37"/>
      <c r="D154" s="37"/>
      <c r="E154" s="37"/>
      <c r="F154" s="37"/>
      <c r="G154" s="37"/>
      <c r="H154" s="37"/>
      <c r="I154" s="37"/>
      <c r="J154" s="37"/>
      <c r="K154" s="37"/>
      <c r="L154" s="37"/>
      <c r="M154" s="37"/>
      <c r="N154" s="37"/>
      <c r="O154" s="37"/>
      <c r="P154" s="37"/>
      <c r="Q154" s="37"/>
      <c r="R154" s="37"/>
      <c r="S154" s="37"/>
      <c r="T154" s="37"/>
      <c r="U154" s="37"/>
      <c r="V154" s="37"/>
      <c r="W154" s="37"/>
      <c r="X154" s="37"/>
      <c r="Y154" s="37"/>
      <c r="Z154" s="37"/>
      <c r="AA154" s="37"/>
      <c r="AB154" s="37"/>
      <c r="AC154" s="37"/>
      <c r="AD154" s="37"/>
      <c r="AE154" s="37"/>
      <c r="AF154" s="37"/>
      <c r="AG154" s="37"/>
      <c r="AH154" s="37"/>
      <c r="AI154" s="37"/>
      <c r="AJ154" s="37"/>
      <c r="AK154" s="37"/>
      <c r="AL154" s="37"/>
      <c r="AM154" s="37"/>
      <c r="AN154" s="37"/>
      <c r="AO154" s="37"/>
      <c r="AP154" s="37"/>
      <c r="AQ154" s="37"/>
      <c r="AR154" s="37"/>
      <c r="AS154" s="37"/>
      <c r="AT154" s="37"/>
      <c r="AU154" s="37"/>
      <c r="AV154" s="37"/>
      <c r="AW154" s="37"/>
      <c r="AX154" s="37"/>
      <c r="AY154" s="37"/>
      <c r="AZ154" s="37"/>
      <c r="BA154" s="37"/>
      <c r="BB154" s="37"/>
      <c r="BC154" s="37"/>
      <c r="BD154" s="37"/>
      <c r="BE154" s="37"/>
      <c r="BF154" s="37"/>
      <c r="BG154" s="37"/>
      <c r="BH154" s="37"/>
      <c r="BI154" s="37"/>
      <c r="BJ154" s="37"/>
      <c r="BK154" s="37"/>
      <c r="BL154" s="37"/>
      <c r="BM154" s="37"/>
      <c r="BN154" s="37"/>
      <c r="BO154" s="37"/>
      <c r="BP154" s="37"/>
      <c r="BQ154" s="37"/>
      <c r="BR154" s="37"/>
      <c r="BS154" s="37"/>
      <c r="BT154" s="37"/>
      <c r="BU154" s="37"/>
      <c r="BV154" s="37"/>
      <c r="BW154" s="37"/>
      <c r="BX154" s="37"/>
      <c r="BY154" s="37"/>
      <c r="BZ154" s="37"/>
      <c r="CA154" s="37"/>
      <c r="CB154" s="37"/>
      <c r="CC154" s="37"/>
      <c r="CD154" s="37"/>
      <c r="CE154" s="37"/>
      <c r="CF154" s="37"/>
      <c r="CG154" s="37"/>
      <c r="CH154" s="37"/>
      <c r="CI154" s="37"/>
      <c r="CJ154" s="37"/>
      <c r="CK154" s="37"/>
      <c r="CL154" s="37"/>
      <c r="CM154" s="37"/>
      <c r="CN154" s="37"/>
      <c r="CO154" s="37"/>
      <c r="CP154" s="37"/>
      <c r="CQ154" s="37"/>
    </row>
    <row r="155" spans="1:95">
      <c r="A155" s="37"/>
      <c r="B155" s="37"/>
      <c r="C155" s="37"/>
      <c r="D155" s="37"/>
      <c r="E155" s="37"/>
      <c r="F155" s="37"/>
      <c r="G155" s="37"/>
      <c r="H155" s="37"/>
      <c r="I155" s="37"/>
      <c r="J155" s="37"/>
      <c r="K155" s="37"/>
      <c r="L155" s="37"/>
      <c r="M155" s="37"/>
      <c r="N155" s="37"/>
      <c r="O155" s="37"/>
      <c r="P155" s="37"/>
      <c r="Q155" s="37"/>
      <c r="R155" s="37"/>
      <c r="S155" s="37"/>
      <c r="T155" s="37"/>
      <c r="U155" s="37"/>
      <c r="V155" s="37"/>
      <c r="W155" s="37"/>
      <c r="X155" s="37"/>
      <c r="Y155" s="37"/>
      <c r="Z155" s="37"/>
      <c r="AA155" s="37"/>
      <c r="AB155" s="37"/>
      <c r="AC155" s="37"/>
      <c r="AD155" s="37"/>
      <c r="AE155" s="37"/>
      <c r="AF155" s="37"/>
      <c r="AG155" s="37"/>
      <c r="AH155" s="37"/>
      <c r="AI155" s="37"/>
      <c r="AJ155" s="37"/>
      <c r="AK155" s="37"/>
      <c r="AL155" s="37"/>
      <c r="AM155" s="37"/>
      <c r="AN155" s="37"/>
      <c r="AO155" s="37"/>
      <c r="AP155" s="37"/>
      <c r="AQ155" s="37"/>
      <c r="AR155" s="37"/>
      <c r="AS155" s="37"/>
      <c r="AT155" s="37"/>
      <c r="AU155" s="37"/>
      <c r="AV155" s="37"/>
      <c r="AW155" s="37"/>
      <c r="AX155" s="37"/>
      <c r="AY155" s="37"/>
      <c r="AZ155" s="37"/>
      <c r="BA155" s="37"/>
      <c r="BB155" s="37"/>
      <c r="BC155" s="37"/>
      <c r="BD155" s="37"/>
      <c r="BE155" s="37"/>
      <c r="BF155" s="37"/>
      <c r="BG155" s="37"/>
      <c r="BH155" s="37"/>
      <c r="BI155" s="37"/>
      <c r="BJ155" s="37"/>
      <c r="BK155" s="37"/>
      <c r="BL155" s="37"/>
      <c r="BM155" s="37"/>
      <c r="BN155" s="37"/>
      <c r="BO155" s="37"/>
      <c r="BP155" s="37"/>
      <c r="BQ155" s="37"/>
      <c r="BR155" s="37"/>
      <c r="BS155" s="37"/>
      <c r="BT155" s="37"/>
      <c r="BU155" s="37"/>
      <c r="BV155" s="37"/>
      <c r="BW155" s="37"/>
      <c r="BX155" s="37"/>
      <c r="BY155" s="37"/>
      <c r="BZ155" s="37"/>
      <c r="CA155" s="37"/>
      <c r="CB155" s="37"/>
      <c r="CC155" s="37"/>
      <c r="CD155" s="37"/>
      <c r="CE155" s="37"/>
      <c r="CF155" s="37"/>
      <c r="CG155" s="37"/>
      <c r="CH155" s="37"/>
      <c r="CI155" s="37"/>
      <c r="CJ155" s="37"/>
      <c r="CK155" s="37"/>
      <c r="CL155" s="37"/>
      <c r="CM155" s="37"/>
      <c r="CN155" s="37"/>
      <c r="CO155" s="37"/>
      <c r="CP155" s="37"/>
      <c r="CQ155" s="37"/>
    </row>
    <row r="156" spans="1:95">
      <c r="A156" s="37"/>
      <c r="B156" s="37"/>
      <c r="C156" s="37"/>
      <c r="D156" s="37"/>
      <c r="E156" s="37"/>
      <c r="F156" s="37"/>
      <c r="G156" s="37"/>
      <c r="H156" s="37"/>
      <c r="I156" s="37"/>
      <c r="J156" s="37"/>
      <c r="K156" s="37"/>
      <c r="L156" s="37"/>
      <c r="M156" s="37"/>
      <c r="N156" s="37"/>
      <c r="O156" s="37"/>
      <c r="P156" s="37"/>
      <c r="Q156" s="37"/>
      <c r="R156" s="37"/>
      <c r="S156" s="37"/>
      <c r="T156" s="37"/>
      <c r="U156" s="37"/>
      <c r="V156" s="37"/>
      <c r="W156" s="37"/>
      <c r="X156" s="37"/>
      <c r="Y156" s="37"/>
      <c r="Z156" s="37"/>
      <c r="AA156" s="37"/>
      <c r="AB156" s="37"/>
      <c r="AC156" s="37"/>
      <c r="AD156" s="37"/>
      <c r="AE156" s="37"/>
      <c r="AF156" s="37"/>
      <c r="AG156" s="37"/>
      <c r="AH156" s="37"/>
      <c r="AI156" s="37"/>
      <c r="AJ156" s="37"/>
      <c r="AK156" s="37"/>
      <c r="AL156" s="37"/>
      <c r="AM156" s="37"/>
      <c r="AN156" s="37"/>
      <c r="AO156" s="37"/>
      <c r="AP156" s="37"/>
      <c r="AQ156" s="37"/>
      <c r="AR156" s="37"/>
      <c r="AS156" s="37"/>
      <c r="AT156" s="37"/>
      <c r="AU156" s="37"/>
      <c r="AV156" s="37"/>
      <c r="AW156" s="37"/>
      <c r="AX156" s="37"/>
      <c r="AY156" s="37"/>
      <c r="AZ156" s="37"/>
      <c r="BA156" s="37"/>
      <c r="BB156" s="37"/>
      <c r="BC156" s="37"/>
      <c r="BD156" s="37"/>
      <c r="BE156" s="37"/>
      <c r="BF156" s="37"/>
      <c r="BG156" s="37"/>
      <c r="BH156" s="37"/>
      <c r="BI156" s="37"/>
      <c r="BJ156" s="37"/>
      <c r="BK156" s="37"/>
      <c r="BL156" s="37"/>
      <c r="BM156" s="37"/>
      <c r="BN156" s="37"/>
      <c r="BO156" s="37"/>
      <c r="BP156" s="37"/>
      <c r="BQ156" s="37"/>
      <c r="BR156" s="37"/>
      <c r="BS156" s="37"/>
      <c r="BT156" s="37"/>
      <c r="BU156" s="37"/>
      <c r="BV156" s="37"/>
      <c r="BW156" s="37"/>
      <c r="BX156" s="37"/>
      <c r="BY156" s="37"/>
      <c r="BZ156" s="37"/>
      <c r="CA156" s="37"/>
      <c r="CB156" s="37"/>
      <c r="CC156" s="37"/>
      <c r="CD156" s="37"/>
      <c r="CE156" s="37"/>
      <c r="CF156" s="37"/>
      <c r="CG156" s="37"/>
      <c r="CH156" s="37"/>
      <c r="CI156" s="37"/>
      <c r="CJ156" s="37"/>
      <c r="CK156" s="37"/>
      <c r="CL156" s="37"/>
      <c r="CM156" s="37"/>
      <c r="CN156" s="37"/>
      <c r="CO156" s="37"/>
      <c r="CP156" s="37"/>
      <c r="CQ156" s="37"/>
    </row>
    <row r="157" spans="1:95">
      <c r="A157" s="37"/>
      <c r="B157" s="37"/>
      <c r="C157" s="37"/>
      <c r="D157" s="37"/>
      <c r="E157" s="37"/>
      <c r="F157" s="37"/>
      <c r="G157" s="37"/>
      <c r="H157" s="37"/>
      <c r="I157" s="37"/>
      <c r="J157" s="37"/>
      <c r="K157" s="37"/>
      <c r="L157" s="37"/>
      <c r="M157" s="37"/>
      <c r="N157" s="37"/>
      <c r="O157" s="37"/>
      <c r="P157" s="37"/>
      <c r="Q157" s="37"/>
      <c r="R157" s="37"/>
      <c r="S157" s="37"/>
      <c r="T157" s="37"/>
      <c r="U157" s="37"/>
      <c r="V157" s="37"/>
      <c r="W157" s="37"/>
      <c r="X157" s="37"/>
      <c r="Y157" s="37"/>
      <c r="Z157" s="37"/>
      <c r="AA157" s="37"/>
      <c r="AB157" s="37"/>
      <c r="AC157" s="37"/>
      <c r="AD157" s="37"/>
      <c r="AE157" s="37"/>
      <c r="AF157" s="37"/>
      <c r="AG157" s="37"/>
      <c r="AH157" s="37"/>
      <c r="AI157" s="37"/>
      <c r="AJ157" s="37"/>
      <c r="AK157" s="37"/>
      <c r="AL157" s="37"/>
      <c r="AM157" s="37"/>
      <c r="AN157" s="37"/>
      <c r="AO157" s="37"/>
      <c r="AP157" s="37"/>
      <c r="AQ157" s="37"/>
      <c r="AR157" s="37"/>
      <c r="AS157" s="37"/>
      <c r="AT157" s="37"/>
      <c r="AU157" s="37"/>
      <c r="AV157" s="37"/>
      <c r="AW157" s="37"/>
      <c r="AX157" s="37"/>
      <c r="AY157" s="37"/>
      <c r="AZ157" s="37"/>
      <c r="BA157" s="37"/>
      <c r="BB157" s="37"/>
      <c r="BC157" s="37"/>
      <c r="BD157" s="37"/>
      <c r="BE157" s="37"/>
      <c r="BF157" s="37"/>
      <c r="BG157" s="37"/>
      <c r="BH157" s="37"/>
      <c r="BI157" s="37"/>
      <c r="BJ157" s="37"/>
      <c r="BK157" s="37"/>
      <c r="BL157" s="37"/>
      <c r="BM157" s="37"/>
      <c r="BN157" s="37"/>
      <c r="BO157" s="37"/>
      <c r="BP157" s="37"/>
      <c r="BQ157" s="37"/>
      <c r="BR157" s="37"/>
      <c r="BS157" s="37"/>
      <c r="BT157" s="37"/>
      <c r="BU157" s="37"/>
      <c r="BV157" s="37"/>
      <c r="BW157" s="37"/>
      <c r="BX157" s="37"/>
      <c r="BY157" s="37"/>
      <c r="BZ157" s="37"/>
      <c r="CA157" s="37"/>
      <c r="CB157" s="37"/>
      <c r="CC157" s="37"/>
      <c r="CD157" s="37"/>
      <c r="CE157" s="37"/>
      <c r="CF157" s="37"/>
      <c r="CG157" s="37"/>
      <c r="CH157" s="37"/>
      <c r="CI157" s="37"/>
      <c r="CJ157" s="37"/>
      <c r="CK157" s="37"/>
      <c r="CL157" s="37"/>
      <c r="CM157" s="37"/>
      <c r="CN157" s="37"/>
      <c r="CO157" s="37"/>
      <c r="CP157" s="37"/>
      <c r="CQ157" s="37"/>
    </row>
    <row r="158" spans="1:95">
      <c r="A158" s="37"/>
      <c r="B158" s="37"/>
      <c r="C158" s="37"/>
      <c r="D158" s="37"/>
      <c r="E158" s="37"/>
      <c r="F158" s="37"/>
      <c r="G158" s="37"/>
      <c r="H158" s="37"/>
      <c r="I158" s="37"/>
      <c r="J158" s="37"/>
      <c r="K158" s="37"/>
      <c r="L158" s="37"/>
      <c r="M158" s="37"/>
      <c r="N158" s="37"/>
      <c r="O158" s="37"/>
      <c r="P158" s="37"/>
      <c r="Q158" s="37"/>
      <c r="R158" s="37"/>
      <c r="S158" s="37"/>
      <c r="T158" s="37"/>
      <c r="U158" s="37"/>
      <c r="V158" s="37"/>
      <c r="W158" s="37"/>
      <c r="X158" s="37"/>
      <c r="Y158" s="37"/>
      <c r="Z158" s="37"/>
      <c r="AA158" s="37"/>
      <c r="AB158" s="37"/>
      <c r="AC158" s="37"/>
      <c r="AD158" s="37"/>
      <c r="AE158" s="37"/>
      <c r="AF158" s="37"/>
      <c r="AG158" s="37"/>
      <c r="AH158" s="37"/>
      <c r="AI158" s="37"/>
      <c r="AJ158" s="37"/>
      <c r="AK158" s="37"/>
      <c r="AL158" s="37"/>
      <c r="AM158" s="37"/>
      <c r="AN158" s="37"/>
      <c r="AO158" s="37"/>
      <c r="AP158" s="37"/>
      <c r="AQ158" s="37"/>
      <c r="AR158" s="37"/>
      <c r="AS158" s="37"/>
      <c r="AT158" s="37"/>
      <c r="AU158" s="37"/>
      <c r="AV158" s="37"/>
      <c r="AW158" s="37"/>
      <c r="AX158" s="37"/>
      <c r="AY158" s="37"/>
      <c r="AZ158" s="37"/>
      <c r="BA158" s="37"/>
      <c r="BB158" s="37"/>
      <c r="BC158" s="37"/>
      <c r="BD158" s="37"/>
      <c r="BE158" s="37"/>
      <c r="BF158" s="37"/>
      <c r="BG158" s="37"/>
      <c r="BH158" s="37"/>
      <c r="BI158" s="37"/>
      <c r="BJ158" s="37"/>
      <c r="BK158" s="37"/>
      <c r="BL158" s="37"/>
      <c r="BM158" s="37"/>
      <c r="BN158" s="37"/>
      <c r="BO158" s="37"/>
      <c r="BP158" s="37"/>
      <c r="BQ158" s="37"/>
      <c r="BR158" s="37"/>
      <c r="BS158" s="37"/>
      <c r="BT158" s="37"/>
      <c r="BU158" s="37"/>
      <c r="BV158" s="37"/>
      <c r="BW158" s="37"/>
      <c r="BX158" s="37"/>
      <c r="BY158" s="37"/>
      <c r="BZ158" s="37"/>
      <c r="CA158" s="37"/>
      <c r="CB158" s="37"/>
      <c r="CC158" s="37"/>
      <c r="CD158" s="37"/>
      <c r="CE158" s="37"/>
      <c r="CF158" s="37"/>
      <c r="CG158" s="37"/>
      <c r="CH158" s="37"/>
      <c r="CI158" s="37"/>
      <c r="CJ158" s="37"/>
      <c r="CK158" s="37"/>
      <c r="CL158" s="37"/>
      <c r="CM158" s="37"/>
      <c r="CN158" s="37"/>
      <c r="CO158" s="37"/>
      <c r="CP158" s="37"/>
      <c r="CQ158" s="37"/>
    </row>
    <row r="159" spans="1:95">
      <c r="A159" s="37"/>
      <c r="B159" s="37"/>
      <c r="C159" s="37"/>
      <c r="D159" s="37"/>
      <c r="E159" s="37"/>
      <c r="F159" s="37"/>
      <c r="G159" s="37"/>
      <c r="H159" s="37"/>
      <c r="I159" s="37"/>
      <c r="J159" s="37"/>
      <c r="K159" s="37"/>
      <c r="L159" s="37"/>
      <c r="M159" s="37"/>
      <c r="N159" s="37"/>
      <c r="O159" s="37"/>
      <c r="P159" s="37"/>
      <c r="Q159" s="37"/>
      <c r="R159" s="37"/>
      <c r="S159" s="37"/>
      <c r="T159" s="37"/>
      <c r="U159" s="37"/>
      <c r="V159" s="37"/>
      <c r="W159" s="37"/>
      <c r="X159" s="37"/>
      <c r="Y159" s="37"/>
      <c r="Z159" s="37"/>
      <c r="AA159" s="37"/>
      <c r="AB159" s="37"/>
      <c r="AC159" s="37"/>
      <c r="AD159" s="37"/>
      <c r="AE159" s="37"/>
      <c r="AF159" s="37"/>
      <c r="AG159" s="37"/>
      <c r="AH159" s="37"/>
      <c r="AI159" s="37"/>
      <c r="AJ159" s="37"/>
      <c r="AK159" s="37"/>
      <c r="AL159" s="37"/>
      <c r="AM159" s="37"/>
      <c r="AN159" s="37"/>
      <c r="AO159" s="37"/>
      <c r="AP159" s="37"/>
      <c r="AQ159" s="37"/>
      <c r="AR159" s="37"/>
      <c r="AS159" s="37"/>
      <c r="AT159" s="37"/>
      <c r="AU159" s="37"/>
      <c r="AV159" s="37"/>
      <c r="AW159" s="37"/>
      <c r="AX159" s="37"/>
      <c r="AY159" s="37"/>
      <c r="AZ159" s="37"/>
      <c r="BA159" s="37"/>
      <c r="BB159" s="37"/>
      <c r="BC159" s="37"/>
      <c r="BD159" s="37"/>
      <c r="BE159" s="37"/>
      <c r="BF159" s="37"/>
      <c r="BG159" s="37"/>
      <c r="BH159" s="37"/>
      <c r="BI159" s="37"/>
      <c r="BJ159" s="37"/>
      <c r="BK159" s="37"/>
      <c r="BL159" s="37"/>
      <c r="BM159" s="37"/>
      <c r="BN159" s="37"/>
      <c r="BO159" s="37"/>
      <c r="BP159" s="37"/>
      <c r="BQ159" s="37"/>
      <c r="BR159" s="37"/>
      <c r="BS159" s="37"/>
      <c r="BT159" s="37"/>
      <c r="BU159" s="37"/>
      <c r="BV159" s="37"/>
      <c r="BW159" s="37"/>
      <c r="BX159" s="37"/>
      <c r="BY159" s="37"/>
      <c r="BZ159" s="37"/>
      <c r="CA159" s="37"/>
      <c r="CB159" s="37"/>
      <c r="CC159" s="37"/>
      <c r="CD159" s="37"/>
      <c r="CE159" s="37"/>
      <c r="CF159" s="37"/>
      <c r="CG159" s="37"/>
      <c r="CH159" s="37"/>
      <c r="CI159" s="37"/>
      <c r="CJ159" s="37"/>
      <c r="CK159" s="37"/>
      <c r="CL159" s="37"/>
      <c r="CM159" s="37"/>
      <c r="CN159" s="37"/>
      <c r="CO159" s="37"/>
      <c r="CP159" s="37"/>
      <c r="CQ159" s="37"/>
    </row>
    <row r="160" spans="1:95">
      <c r="A160" s="37"/>
      <c r="B160" s="37"/>
      <c r="C160" s="37"/>
      <c r="D160" s="37"/>
      <c r="E160" s="37"/>
      <c r="F160" s="37"/>
      <c r="G160" s="37"/>
      <c r="H160" s="37"/>
      <c r="I160" s="37"/>
      <c r="J160" s="37"/>
      <c r="K160" s="37"/>
      <c r="L160" s="37"/>
      <c r="M160" s="37"/>
      <c r="N160" s="37"/>
      <c r="O160" s="37"/>
      <c r="P160" s="37"/>
      <c r="Q160" s="37"/>
      <c r="R160" s="37"/>
      <c r="S160" s="37"/>
      <c r="T160" s="37"/>
      <c r="U160" s="37"/>
      <c r="V160" s="37"/>
      <c r="W160" s="37"/>
      <c r="X160" s="37"/>
      <c r="Y160" s="37"/>
      <c r="Z160" s="37"/>
      <c r="AA160" s="37"/>
      <c r="AB160" s="37"/>
      <c r="AC160" s="37"/>
      <c r="AD160" s="37"/>
      <c r="AE160" s="37"/>
      <c r="AF160" s="37"/>
      <c r="AG160" s="37"/>
      <c r="AH160" s="37"/>
      <c r="AI160" s="37"/>
      <c r="AJ160" s="37"/>
      <c r="AK160" s="37"/>
      <c r="AL160" s="37"/>
      <c r="AM160" s="37"/>
      <c r="AN160" s="37"/>
      <c r="AO160" s="37"/>
      <c r="AP160" s="37"/>
      <c r="AQ160" s="37"/>
      <c r="AR160" s="37"/>
      <c r="AS160" s="37"/>
      <c r="AT160" s="37"/>
      <c r="AU160" s="37"/>
      <c r="AV160" s="37"/>
      <c r="AW160" s="37"/>
      <c r="AX160" s="37"/>
      <c r="AY160" s="37"/>
      <c r="AZ160" s="37"/>
      <c r="BA160" s="37"/>
      <c r="BB160" s="37"/>
      <c r="BC160" s="37"/>
      <c r="BD160" s="37"/>
      <c r="BE160" s="37"/>
      <c r="BF160" s="37"/>
      <c r="BG160" s="37"/>
      <c r="BH160" s="37"/>
      <c r="BI160" s="37"/>
      <c r="BJ160" s="37"/>
      <c r="BK160" s="37"/>
      <c r="BL160" s="37"/>
      <c r="BM160" s="37"/>
      <c r="BN160" s="37"/>
      <c r="BO160" s="37"/>
      <c r="BP160" s="37"/>
      <c r="BQ160" s="37"/>
      <c r="BR160" s="37"/>
      <c r="BS160" s="37"/>
      <c r="BT160" s="37"/>
      <c r="BU160" s="37"/>
      <c r="BV160" s="37"/>
      <c r="BW160" s="37"/>
      <c r="BX160" s="37"/>
      <c r="BY160" s="37"/>
      <c r="BZ160" s="37"/>
      <c r="CA160" s="37"/>
      <c r="CB160" s="37"/>
      <c r="CC160" s="37"/>
      <c r="CD160" s="37"/>
      <c r="CE160" s="37"/>
      <c r="CF160" s="37"/>
      <c r="CG160" s="37"/>
      <c r="CH160" s="37"/>
      <c r="CI160" s="37"/>
      <c r="CJ160" s="37"/>
      <c r="CK160" s="37"/>
      <c r="CL160" s="37"/>
      <c r="CM160" s="37"/>
      <c r="CN160" s="37"/>
      <c r="CO160" s="37"/>
      <c r="CP160" s="37"/>
      <c r="CQ160" s="37"/>
    </row>
    <row r="161" spans="1:95">
      <c r="A161" s="37"/>
      <c r="B161" s="37"/>
      <c r="C161" s="37"/>
      <c r="D161" s="37"/>
      <c r="E161" s="37"/>
      <c r="F161" s="37"/>
      <c r="G161" s="37"/>
      <c r="H161" s="37"/>
      <c r="I161" s="37"/>
      <c r="J161" s="37"/>
      <c r="K161" s="37"/>
      <c r="L161" s="37"/>
      <c r="M161" s="37"/>
      <c r="N161" s="37"/>
      <c r="O161" s="37"/>
      <c r="P161" s="37"/>
      <c r="Q161" s="37"/>
      <c r="R161" s="37"/>
      <c r="S161" s="37"/>
      <c r="T161" s="37"/>
      <c r="U161" s="37"/>
      <c r="V161" s="37"/>
      <c r="W161" s="37"/>
      <c r="X161" s="37"/>
      <c r="Y161" s="37"/>
      <c r="Z161" s="37"/>
      <c r="AA161" s="37"/>
      <c r="AB161" s="37"/>
      <c r="AC161" s="37"/>
      <c r="AD161" s="37"/>
      <c r="AE161" s="37"/>
      <c r="AF161" s="37"/>
      <c r="AG161" s="37"/>
      <c r="AH161" s="37"/>
      <c r="AI161" s="37"/>
      <c r="AJ161" s="37"/>
      <c r="AK161" s="37"/>
      <c r="AL161" s="37"/>
      <c r="AM161" s="37"/>
      <c r="AN161" s="37"/>
      <c r="AO161" s="37"/>
      <c r="AP161" s="37"/>
      <c r="AQ161" s="37"/>
      <c r="AR161" s="37"/>
      <c r="AS161" s="37"/>
      <c r="AT161" s="37"/>
      <c r="AU161" s="37"/>
      <c r="AV161" s="37"/>
      <c r="AW161" s="37"/>
      <c r="AX161" s="37"/>
      <c r="AY161" s="37"/>
      <c r="AZ161" s="37"/>
      <c r="BA161" s="37"/>
      <c r="BB161" s="37"/>
      <c r="BC161" s="37"/>
      <c r="BD161" s="37"/>
      <c r="BE161" s="37"/>
      <c r="BF161" s="37"/>
      <c r="BG161" s="37"/>
      <c r="BH161" s="37"/>
      <c r="BI161" s="37"/>
      <c r="BJ161" s="37"/>
      <c r="BK161" s="37"/>
      <c r="BL161" s="37"/>
      <c r="BM161" s="37"/>
      <c r="BN161" s="37"/>
      <c r="BO161" s="37"/>
      <c r="BP161" s="37"/>
      <c r="BQ161" s="37"/>
      <c r="BR161" s="37"/>
      <c r="BS161" s="37"/>
      <c r="BT161" s="37"/>
      <c r="BU161" s="37"/>
      <c r="BV161" s="37"/>
      <c r="BW161" s="37"/>
      <c r="BX161" s="37"/>
      <c r="BY161" s="37"/>
      <c r="BZ161" s="37"/>
      <c r="CA161" s="37"/>
      <c r="CB161" s="37"/>
      <c r="CC161" s="37"/>
      <c r="CD161" s="37"/>
      <c r="CE161" s="37"/>
      <c r="CF161" s="37"/>
      <c r="CG161" s="37"/>
      <c r="CH161" s="37"/>
      <c r="CI161" s="37"/>
      <c r="CJ161" s="37"/>
      <c r="CK161" s="37"/>
      <c r="CL161" s="37"/>
      <c r="CM161" s="37"/>
      <c r="CN161" s="37"/>
      <c r="CO161" s="37"/>
      <c r="CP161" s="37"/>
      <c r="CQ161" s="37"/>
    </row>
    <row r="162" spans="1:95">
      <c r="A162" s="37"/>
      <c r="B162" s="37"/>
      <c r="C162" s="37"/>
      <c r="D162" s="37"/>
      <c r="E162" s="37"/>
      <c r="F162" s="37"/>
      <c r="G162" s="37"/>
      <c r="H162" s="37"/>
      <c r="I162" s="37"/>
      <c r="J162" s="37"/>
      <c r="K162" s="37"/>
      <c r="L162" s="37"/>
      <c r="M162" s="37"/>
      <c r="N162" s="37"/>
      <c r="O162" s="37"/>
      <c r="P162" s="37"/>
      <c r="Q162" s="37"/>
      <c r="R162" s="37"/>
      <c r="S162" s="37"/>
      <c r="T162" s="37"/>
      <c r="U162" s="37"/>
      <c r="V162" s="37"/>
      <c r="W162" s="37"/>
      <c r="X162" s="37"/>
      <c r="Y162" s="37"/>
      <c r="Z162" s="37"/>
      <c r="AA162" s="37"/>
      <c r="AB162" s="37"/>
      <c r="AC162" s="37"/>
      <c r="AD162" s="37"/>
      <c r="AE162" s="37"/>
      <c r="AF162" s="37"/>
      <c r="AG162" s="37"/>
      <c r="AH162" s="37"/>
      <c r="AI162" s="37"/>
      <c r="AJ162" s="37"/>
      <c r="AK162" s="37"/>
      <c r="AL162" s="37"/>
      <c r="AM162" s="37"/>
      <c r="AN162" s="37"/>
      <c r="AO162" s="37"/>
      <c r="AP162" s="37"/>
      <c r="AQ162" s="37"/>
      <c r="AR162" s="37"/>
      <c r="AS162" s="37"/>
      <c r="AT162" s="37"/>
      <c r="AU162" s="37"/>
      <c r="AV162" s="37"/>
      <c r="AW162" s="37"/>
      <c r="AX162" s="37"/>
      <c r="AY162" s="37"/>
      <c r="AZ162" s="37"/>
      <c r="BA162" s="37"/>
      <c r="BB162" s="37"/>
      <c r="BC162" s="37"/>
      <c r="BD162" s="37"/>
      <c r="BE162" s="37"/>
      <c r="BF162" s="37"/>
      <c r="BG162" s="37"/>
      <c r="BH162" s="37"/>
      <c r="BI162" s="37"/>
      <c r="BJ162" s="37"/>
      <c r="BK162" s="37"/>
      <c r="BL162" s="37"/>
      <c r="BM162" s="37"/>
      <c r="BN162" s="37"/>
      <c r="BO162" s="37"/>
      <c r="BP162" s="37"/>
      <c r="BQ162" s="37"/>
      <c r="BR162" s="37"/>
      <c r="BS162" s="37"/>
      <c r="BT162" s="37"/>
      <c r="BU162" s="37"/>
      <c r="BV162" s="37"/>
      <c r="BW162" s="37"/>
      <c r="BX162" s="37"/>
      <c r="BY162" s="37"/>
      <c r="BZ162" s="37"/>
      <c r="CA162" s="37"/>
      <c r="CB162" s="37"/>
      <c r="CC162" s="37"/>
      <c r="CD162" s="37"/>
      <c r="CE162" s="37"/>
      <c r="CF162" s="37"/>
      <c r="CG162" s="37"/>
      <c r="CH162" s="37"/>
      <c r="CI162" s="37"/>
      <c r="CJ162" s="37"/>
      <c r="CK162" s="37"/>
      <c r="CL162" s="37"/>
      <c r="CM162" s="37"/>
      <c r="CN162" s="37"/>
      <c r="CO162" s="37"/>
      <c r="CP162" s="37"/>
      <c r="CQ162" s="37"/>
    </row>
    <row r="163" spans="1:95">
      <c r="A163" s="37"/>
      <c r="B163" s="37"/>
      <c r="C163" s="37"/>
      <c r="D163" s="37"/>
      <c r="E163" s="37"/>
      <c r="F163" s="37"/>
      <c r="G163" s="37"/>
      <c r="H163" s="37"/>
      <c r="I163" s="37"/>
      <c r="J163" s="37"/>
      <c r="K163" s="37"/>
      <c r="L163" s="37"/>
      <c r="M163" s="37"/>
      <c r="N163" s="37"/>
      <c r="O163" s="37"/>
      <c r="P163" s="37"/>
      <c r="Q163" s="37"/>
      <c r="R163" s="37"/>
      <c r="S163" s="37"/>
      <c r="T163" s="37"/>
      <c r="U163" s="37"/>
      <c r="V163" s="37"/>
      <c r="W163" s="37"/>
      <c r="X163" s="37"/>
      <c r="Y163" s="37"/>
      <c r="Z163" s="37"/>
      <c r="AA163" s="37"/>
      <c r="AB163" s="37"/>
      <c r="AC163" s="37"/>
      <c r="AD163" s="37"/>
      <c r="AE163" s="37"/>
      <c r="AF163" s="37"/>
      <c r="AG163" s="37"/>
      <c r="AH163" s="37"/>
      <c r="AI163" s="37"/>
      <c r="AJ163" s="37"/>
      <c r="AK163" s="37"/>
      <c r="AL163" s="37"/>
      <c r="AM163" s="37"/>
      <c r="AN163" s="37"/>
      <c r="AO163" s="37"/>
      <c r="AP163" s="37"/>
      <c r="AQ163" s="37"/>
      <c r="AR163" s="37"/>
      <c r="AS163" s="37"/>
      <c r="AT163" s="37"/>
      <c r="AU163" s="37"/>
      <c r="AV163" s="37"/>
      <c r="AW163" s="37"/>
      <c r="AX163" s="37"/>
      <c r="AY163" s="37"/>
      <c r="AZ163" s="37"/>
      <c r="BA163" s="37"/>
      <c r="BB163" s="37"/>
      <c r="BC163" s="37"/>
      <c r="BD163" s="37"/>
      <c r="BE163" s="37"/>
      <c r="BF163" s="37"/>
      <c r="BG163" s="37"/>
      <c r="BH163" s="37"/>
      <c r="BI163" s="37"/>
      <c r="BJ163" s="37"/>
      <c r="BK163" s="37"/>
      <c r="BL163" s="37"/>
      <c r="BM163" s="37"/>
      <c r="BN163" s="37"/>
      <c r="BO163" s="37"/>
      <c r="BP163" s="37"/>
      <c r="BQ163" s="37"/>
      <c r="BR163" s="37"/>
      <c r="BS163" s="37"/>
      <c r="BT163" s="37"/>
      <c r="BU163" s="37"/>
      <c r="BV163" s="37"/>
      <c r="BW163" s="37"/>
      <c r="BX163" s="37"/>
      <c r="BY163" s="37"/>
      <c r="BZ163" s="37"/>
      <c r="CA163" s="37"/>
      <c r="CB163" s="37"/>
      <c r="CC163" s="37"/>
      <c r="CD163" s="37"/>
      <c r="CE163" s="37"/>
      <c r="CF163" s="37"/>
      <c r="CG163" s="37"/>
      <c r="CH163" s="37"/>
      <c r="CI163" s="37"/>
      <c r="CJ163" s="37"/>
      <c r="CK163" s="37"/>
      <c r="CL163" s="37"/>
      <c r="CM163" s="37"/>
      <c r="CN163" s="37"/>
      <c r="CO163" s="37"/>
      <c r="CP163" s="37"/>
      <c r="CQ163" s="37"/>
    </row>
    <row r="164" spans="1:95">
      <c r="A164" s="37"/>
      <c r="B164" s="37"/>
      <c r="C164" s="37"/>
      <c r="D164" s="37"/>
      <c r="E164" s="37"/>
      <c r="F164" s="37"/>
      <c r="G164" s="37"/>
      <c r="H164" s="37"/>
      <c r="I164" s="37"/>
      <c r="J164" s="37"/>
      <c r="K164" s="37"/>
      <c r="L164" s="37"/>
      <c r="M164" s="37"/>
      <c r="N164" s="37"/>
      <c r="O164" s="37"/>
      <c r="P164" s="37"/>
      <c r="Q164" s="37"/>
      <c r="R164" s="37"/>
      <c r="S164" s="37"/>
      <c r="T164" s="37"/>
      <c r="U164" s="37"/>
      <c r="V164" s="37"/>
      <c r="W164" s="37"/>
      <c r="X164" s="37"/>
      <c r="Y164" s="37"/>
      <c r="Z164" s="37"/>
      <c r="AA164" s="37"/>
      <c r="AB164" s="37"/>
      <c r="AC164" s="37"/>
      <c r="AD164" s="37"/>
      <c r="AE164" s="37"/>
      <c r="AF164" s="37"/>
      <c r="AG164" s="37"/>
      <c r="AH164" s="37"/>
      <c r="AI164" s="37"/>
      <c r="AJ164" s="37"/>
      <c r="AK164" s="37"/>
      <c r="AL164" s="37"/>
      <c r="AM164" s="37"/>
      <c r="AN164" s="37"/>
      <c r="AO164" s="37"/>
      <c r="AP164" s="37"/>
      <c r="AQ164" s="37"/>
      <c r="AR164" s="37"/>
      <c r="AS164" s="37"/>
      <c r="AT164" s="37"/>
      <c r="AU164" s="37"/>
      <c r="AV164" s="37"/>
      <c r="AW164" s="37"/>
      <c r="AX164" s="37"/>
      <c r="AY164" s="37"/>
      <c r="AZ164" s="37"/>
      <c r="BA164" s="37"/>
      <c r="BB164" s="37"/>
      <c r="BC164" s="37"/>
      <c r="BD164" s="37"/>
      <c r="BE164" s="37"/>
      <c r="BF164" s="37"/>
      <c r="BG164" s="37"/>
      <c r="BH164" s="37"/>
      <c r="BI164" s="37"/>
      <c r="BJ164" s="37"/>
      <c r="BK164" s="37"/>
      <c r="BL164" s="37"/>
      <c r="BM164" s="37"/>
      <c r="BN164" s="37"/>
      <c r="BO164" s="37"/>
      <c r="BP164" s="37"/>
      <c r="BQ164" s="37"/>
      <c r="BR164" s="37"/>
      <c r="BS164" s="37"/>
      <c r="BT164" s="37"/>
      <c r="BU164" s="37"/>
      <c r="BV164" s="37"/>
      <c r="BW164" s="37"/>
      <c r="BX164" s="37"/>
      <c r="BY164" s="37"/>
      <c r="BZ164" s="37"/>
      <c r="CA164" s="37"/>
      <c r="CB164" s="37"/>
      <c r="CC164" s="37"/>
      <c r="CD164" s="37"/>
      <c r="CE164" s="37"/>
      <c r="CF164" s="37"/>
      <c r="CG164" s="37"/>
      <c r="CH164" s="37"/>
      <c r="CI164" s="37"/>
      <c r="CJ164" s="37"/>
      <c r="CK164" s="37"/>
      <c r="CL164" s="37"/>
      <c r="CM164" s="37"/>
      <c r="CN164" s="37"/>
      <c r="CO164" s="37"/>
      <c r="CP164" s="37"/>
      <c r="CQ164" s="37"/>
    </row>
    <row r="165" spans="1:95">
      <c r="A165" s="37"/>
      <c r="B165" s="37"/>
      <c r="C165" s="37"/>
      <c r="D165" s="37"/>
      <c r="E165" s="37"/>
      <c r="F165" s="37"/>
      <c r="G165" s="37"/>
      <c r="H165" s="37"/>
      <c r="I165" s="37"/>
      <c r="J165" s="37"/>
      <c r="K165" s="37"/>
      <c r="L165" s="37"/>
      <c r="M165" s="37"/>
      <c r="N165" s="37"/>
      <c r="O165" s="37"/>
      <c r="P165" s="37"/>
      <c r="Q165" s="37"/>
      <c r="R165" s="37"/>
      <c r="S165" s="37"/>
      <c r="T165" s="37"/>
      <c r="U165" s="37"/>
      <c r="V165" s="37"/>
      <c r="W165" s="37"/>
      <c r="X165" s="37"/>
      <c r="Y165" s="37"/>
      <c r="Z165" s="37"/>
      <c r="AA165" s="37"/>
      <c r="AB165" s="37"/>
      <c r="AC165" s="37"/>
      <c r="AD165" s="37"/>
      <c r="AE165" s="37"/>
      <c r="AF165" s="37"/>
      <c r="AG165" s="37"/>
      <c r="AH165" s="37"/>
      <c r="AI165" s="37"/>
      <c r="AJ165" s="37"/>
      <c r="AK165" s="37"/>
      <c r="AL165" s="37"/>
      <c r="AM165" s="37"/>
      <c r="AN165" s="37"/>
      <c r="AO165" s="37"/>
      <c r="AP165" s="37"/>
      <c r="AQ165" s="37"/>
      <c r="AR165" s="37"/>
      <c r="AS165" s="37"/>
      <c r="AT165" s="37"/>
      <c r="AU165" s="37"/>
      <c r="AV165" s="37"/>
      <c r="AW165" s="37"/>
      <c r="AX165" s="37"/>
      <c r="AY165" s="37"/>
      <c r="AZ165" s="37"/>
      <c r="BA165" s="37"/>
      <c r="BB165" s="37"/>
      <c r="BC165" s="37"/>
      <c r="BD165" s="37"/>
      <c r="BE165" s="37"/>
      <c r="BF165" s="37"/>
      <c r="BG165" s="37"/>
      <c r="BH165" s="37"/>
      <c r="BI165" s="37"/>
      <c r="BJ165" s="37"/>
      <c r="BK165" s="37"/>
      <c r="BL165" s="37"/>
      <c r="BM165" s="37"/>
      <c r="BN165" s="37"/>
      <c r="BO165" s="37"/>
      <c r="BP165" s="37"/>
      <c r="BQ165" s="37"/>
      <c r="BR165" s="37"/>
      <c r="BS165" s="37"/>
      <c r="BT165" s="37"/>
      <c r="BU165" s="37"/>
      <c r="BV165" s="37"/>
      <c r="BW165" s="37"/>
      <c r="BX165" s="37"/>
      <c r="BY165" s="37"/>
      <c r="BZ165" s="37"/>
      <c r="CA165" s="37"/>
      <c r="CB165" s="37"/>
      <c r="CC165" s="37"/>
      <c r="CD165" s="37"/>
      <c r="CE165" s="37"/>
      <c r="CF165" s="37"/>
      <c r="CG165" s="37"/>
      <c r="CH165" s="37"/>
      <c r="CI165" s="37"/>
      <c r="CJ165" s="37"/>
      <c r="CK165" s="37"/>
      <c r="CL165" s="37"/>
      <c r="CM165" s="37"/>
      <c r="CN165" s="37"/>
      <c r="CO165" s="37"/>
      <c r="CP165" s="37"/>
      <c r="CQ165" s="37"/>
    </row>
    <row r="166" spans="1:95">
      <c r="A166" s="37"/>
      <c r="B166" s="37"/>
      <c r="C166" s="37"/>
      <c r="D166" s="37"/>
      <c r="E166" s="37"/>
      <c r="F166" s="37"/>
      <c r="G166" s="37"/>
      <c r="H166" s="37"/>
      <c r="I166" s="37"/>
      <c r="J166" s="37"/>
      <c r="K166" s="37"/>
      <c r="L166" s="37"/>
      <c r="M166" s="37"/>
      <c r="N166" s="37"/>
      <c r="O166" s="37"/>
      <c r="P166" s="37"/>
      <c r="Q166" s="37"/>
      <c r="R166" s="37"/>
      <c r="S166" s="37"/>
      <c r="T166" s="37"/>
      <c r="U166" s="37"/>
      <c r="V166" s="37"/>
      <c r="W166" s="37"/>
      <c r="X166" s="37"/>
      <c r="Y166" s="37"/>
      <c r="Z166" s="37"/>
      <c r="AA166" s="37"/>
      <c r="AB166" s="37"/>
      <c r="AC166" s="37"/>
      <c r="AD166" s="37"/>
      <c r="AE166" s="37"/>
      <c r="AF166" s="37"/>
      <c r="AG166" s="37"/>
      <c r="AH166" s="37"/>
      <c r="AI166" s="37"/>
      <c r="AJ166" s="37"/>
      <c r="AK166" s="37"/>
      <c r="AL166" s="37"/>
      <c r="AM166" s="37"/>
      <c r="AN166" s="37"/>
      <c r="AO166" s="37"/>
      <c r="AP166" s="37"/>
      <c r="AQ166" s="37"/>
      <c r="AR166" s="37"/>
      <c r="AS166" s="37"/>
      <c r="AT166" s="37"/>
      <c r="AU166" s="37"/>
      <c r="AV166" s="37"/>
      <c r="AW166" s="37"/>
      <c r="AX166" s="37"/>
      <c r="AY166" s="37"/>
      <c r="AZ166" s="37"/>
      <c r="BA166" s="37"/>
      <c r="BB166" s="37"/>
      <c r="BC166" s="37"/>
      <c r="BD166" s="37"/>
      <c r="BE166" s="37"/>
      <c r="BF166" s="37"/>
      <c r="BG166" s="37"/>
      <c r="BH166" s="37"/>
      <c r="BI166" s="37"/>
      <c r="BJ166" s="37"/>
      <c r="BK166" s="37"/>
      <c r="BL166" s="37"/>
      <c r="BM166" s="37"/>
      <c r="BN166" s="37"/>
      <c r="BO166" s="37"/>
      <c r="BP166" s="37"/>
      <c r="BQ166" s="37"/>
      <c r="BR166" s="37"/>
      <c r="BS166" s="37"/>
      <c r="BT166" s="37"/>
      <c r="BU166" s="37"/>
      <c r="BV166" s="37"/>
      <c r="BW166" s="37"/>
      <c r="BX166" s="37"/>
      <c r="BY166" s="37"/>
      <c r="BZ166" s="37"/>
      <c r="CA166" s="37"/>
      <c r="CB166" s="37"/>
      <c r="CC166" s="37"/>
      <c r="CD166" s="37"/>
      <c r="CE166" s="37"/>
      <c r="CF166" s="37"/>
      <c r="CG166" s="37"/>
      <c r="CH166" s="37"/>
      <c r="CI166" s="37"/>
      <c r="CJ166" s="37"/>
      <c r="CK166" s="37"/>
      <c r="CL166" s="37"/>
      <c r="CM166" s="37"/>
      <c r="CN166" s="37"/>
      <c r="CO166" s="37"/>
      <c r="CP166" s="37"/>
      <c r="CQ166" s="37"/>
    </row>
    <row r="167" spans="1:95">
      <c r="A167" s="37"/>
      <c r="B167" s="37"/>
      <c r="C167" s="37"/>
      <c r="D167" s="37"/>
      <c r="E167" s="37"/>
      <c r="F167" s="37"/>
      <c r="G167" s="37"/>
      <c r="H167" s="37"/>
      <c r="I167" s="37"/>
      <c r="J167" s="37"/>
      <c r="K167" s="37"/>
      <c r="L167" s="37"/>
      <c r="M167" s="37"/>
      <c r="N167" s="37"/>
      <c r="O167" s="37"/>
      <c r="P167" s="37"/>
      <c r="Q167" s="37"/>
      <c r="R167" s="37"/>
      <c r="S167" s="37"/>
      <c r="T167" s="37"/>
      <c r="U167" s="37"/>
      <c r="V167" s="37"/>
      <c r="W167" s="37"/>
      <c r="X167" s="37"/>
      <c r="Y167" s="37"/>
      <c r="Z167" s="37"/>
      <c r="AA167" s="37"/>
      <c r="AB167" s="37"/>
      <c r="AC167" s="37"/>
      <c r="AD167" s="37"/>
      <c r="AE167" s="37"/>
      <c r="AF167" s="37"/>
      <c r="AG167" s="37"/>
      <c r="AH167" s="37"/>
      <c r="AI167" s="37"/>
      <c r="AJ167" s="37"/>
      <c r="AK167" s="37"/>
      <c r="AL167" s="37"/>
      <c r="AM167" s="37"/>
      <c r="AN167" s="37"/>
      <c r="AO167" s="37"/>
      <c r="AP167" s="37"/>
      <c r="AQ167" s="37"/>
      <c r="AR167" s="37"/>
      <c r="AS167" s="37"/>
      <c r="AT167" s="37"/>
      <c r="AU167" s="37"/>
      <c r="AV167" s="37"/>
      <c r="AW167" s="37"/>
      <c r="AX167" s="37"/>
      <c r="AY167" s="37"/>
      <c r="AZ167" s="37"/>
      <c r="BA167" s="37"/>
      <c r="BB167" s="37"/>
      <c r="BC167" s="37"/>
      <c r="BD167" s="37"/>
      <c r="BE167" s="37"/>
      <c r="BF167" s="37"/>
      <c r="BG167" s="37"/>
      <c r="BH167" s="37"/>
      <c r="BI167" s="37"/>
      <c r="BJ167" s="37"/>
      <c r="BK167" s="37"/>
      <c r="BL167" s="37"/>
      <c r="BM167" s="37"/>
      <c r="BN167" s="37"/>
      <c r="BO167" s="37"/>
      <c r="BP167" s="37"/>
      <c r="BQ167" s="37"/>
      <c r="BR167" s="37"/>
      <c r="BS167" s="37"/>
      <c r="BT167" s="37"/>
      <c r="BU167" s="37"/>
      <c r="BV167" s="37"/>
      <c r="BW167" s="37"/>
      <c r="BX167" s="37"/>
      <c r="BY167" s="37"/>
      <c r="BZ167" s="37"/>
      <c r="CA167" s="37"/>
      <c r="CB167" s="37"/>
      <c r="CC167" s="37"/>
      <c r="CD167" s="37"/>
      <c r="CE167" s="37"/>
      <c r="CF167" s="37"/>
      <c r="CG167" s="37"/>
      <c r="CH167" s="37"/>
      <c r="CI167" s="37"/>
      <c r="CJ167" s="37"/>
      <c r="CK167" s="37"/>
      <c r="CL167" s="37"/>
      <c r="CM167" s="37"/>
      <c r="CN167" s="37"/>
      <c r="CO167" s="37"/>
      <c r="CP167" s="37"/>
      <c r="CQ167" s="37"/>
    </row>
    <row r="168" spans="1:95">
      <c r="A168" s="37"/>
      <c r="B168" s="37"/>
      <c r="C168" s="37"/>
      <c r="D168" s="37"/>
      <c r="E168" s="37"/>
      <c r="F168" s="37"/>
      <c r="G168" s="37"/>
      <c r="H168" s="37"/>
      <c r="I168" s="37"/>
      <c r="J168" s="37"/>
      <c r="K168" s="37"/>
      <c r="L168" s="37"/>
      <c r="M168" s="37"/>
      <c r="N168" s="37"/>
      <c r="O168" s="37"/>
      <c r="P168" s="37"/>
      <c r="Q168" s="37"/>
      <c r="R168" s="37"/>
      <c r="S168" s="37"/>
      <c r="T168" s="37"/>
      <c r="U168" s="37"/>
      <c r="V168" s="37"/>
      <c r="W168" s="37"/>
      <c r="X168" s="37"/>
      <c r="Y168" s="37"/>
      <c r="Z168" s="37"/>
      <c r="AA168" s="37"/>
      <c r="AB168" s="37"/>
      <c r="AC168" s="37"/>
      <c r="AD168" s="37"/>
      <c r="AE168" s="37"/>
      <c r="AF168" s="37"/>
      <c r="AG168" s="37"/>
      <c r="AH168" s="37"/>
      <c r="AI168" s="37"/>
      <c r="AJ168" s="37"/>
      <c r="AK168" s="37"/>
      <c r="AL168" s="37"/>
      <c r="AM168" s="37"/>
      <c r="AN168" s="37"/>
      <c r="AO168" s="37"/>
      <c r="AP168" s="37"/>
      <c r="AQ168" s="37"/>
      <c r="AR168" s="37"/>
      <c r="AS168" s="37"/>
      <c r="AT168" s="37"/>
      <c r="AU168" s="37"/>
      <c r="AV168" s="37"/>
      <c r="AW168" s="37"/>
      <c r="AX168" s="37"/>
      <c r="AY168" s="37"/>
      <c r="AZ168" s="37"/>
      <c r="BA168" s="37"/>
      <c r="BB168" s="37"/>
      <c r="BC168" s="37"/>
      <c r="BD168" s="37"/>
      <c r="BE168" s="37"/>
      <c r="BF168" s="37"/>
      <c r="BG168" s="37"/>
      <c r="BH168" s="37"/>
      <c r="BI168" s="37"/>
      <c r="BJ168" s="37"/>
      <c r="BK168" s="37"/>
      <c r="BL168" s="37"/>
      <c r="BM168" s="37"/>
      <c r="BN168" s="37"/>
      <c r="BO168" s="37"/>
      <c r="BP168" s="37"/>
      <c r="BQ168" s="37"/>
      <c r="BR168" s="37"/>
      <c r="BS168" s="37"/>
      <c r="BT168" s="37"/>
      <c r="BU168" s="37"/>
      <c r="BV168" s="37"/>
      <c r="BW168" s="37"/>
      <c r="BX168" s="37"/>
      <c r="BY168" s="37"/>
      <c r="BZ168" s="37"/>
      <c r="CA168" s="37"/>
      <c r="CB168" s="37"/>
      <c r="CC168" s="37"/>
      <c r="CD168" s="37"/>
      <c r="CE168" s="37"/>
      <c r="CF168" s="37"/>
      <c r="CG168" s="37"/>
      <c r="CH168" s="37"/>
      <c r="CI168" s="37"/>
      <c r="CJ168" s="37"/>
      <c r="CK168" s="37"/>
      <c r="CL168" s="37"/>
      <c r="CM168" s="37"/>
      <c r="CN168" s="37"/>
      <c r="CO168" s="37"/>
      <c r="CP168" s="37"/>
      <c r="CQ168" s="37"/>
    </row>
    <row r="169" spans="1:95">
      <c r="A169" s="37"/>
      <c r="B169" s="37"/>
      <c r="C169" s="37"/>
      <c r="D169" s="37"/>
      <c r="E169" s="37"/>
      <c r="F169" s="37"/>
      <c r="G169" s="37"/>
      <c r="H169" s="37"/>
      <c r="I169" s="37"/>
      <c r="J169" s="37"/>
      <c r="K169" s="37"/>
      <c r="L169" s="37"/>
      <c r="M169" s="37"/>
      <c r="N169" s="37"/>
      <c r="O169" s="37"/>
      <c r="P169" s="37"/>
      <c r="Q169" s="37"/>
      <c r="R169" s="37"/>
      <c r="S169" s="37"/>
      <c r="T169" s="37"/>
      <c r="U169" s="37"/>
      <c r="V169" s="37"/>
      <c r="W169" s="37"/>
      <c r="X169" s="37"/>
      <c r="Y169" s="37"/>
      <c r="Z169" s="37"/>
      <c r="AA169" s="37"/>
      <c r="AB169" s="37"/>
      <c r="AC169" s="37"/>
      <c r="AD169" s="37"/>
      <c r="AE169" s="37"/>
      <c r="AF169" s="37"/>
      <c r="AG169" s="37"/>
      <c r="AH169" s="37"/>
      <c r="AI169" s="37"/>
      <c r="AJ169" s="37"/>
      <c r="AK169" s="37"/>
      <c r="AL169" s="37"/>
      <c r="AM169" s="37"/>
      <c r="AN169" s="37"/>
      <c r="AO169" s="37"/>
      <c r="AP169" s="37"/>
      <c r="AQ169" s="37"/>
      <c r="AR169" s="37"/>
      <c r="AS169" s="37"/>
      <c r="AT169" s="37"/>
      <c r="AU169" s="37"/>
      <c r="AV169" s="37"/>
      <c r="AW169" s="37"/>
      <c r="AX169" s="37"/>
      <c r="AY169" s="37"/>
      <c r="AZ169" s="37"/>
      <c r="BA169" s="37"/>
      <c r="BB169" s="37"/>
      <c r="BC169" s="37"/>
      <c r="BD169" s="37"/>
      <c r="BE169" s="37"/>
      <c r="BF169" s="37"/>
      <c r="BG169" s="37"/>
      <c r="BH169" s="37"/>
      <c r="BI169" s="37"/>
      <c r="BJ169" s="37"/>
      <c r="BK169" s="37"/>
      <c r="BL169" s="37"/>
      <c r="BM169" s="37"/>
      <c r="BN169" s="37"/>
      <c r="BO169" s="37"/>
      <c r="BP169" s="37"/>
      <c r="BQ169" s="37"/>
      <c r="BR169" s="37"/>
      <c r="BS169" s="37"/>
      <c r="BT169" s="37"/>
      <c r="BU169" s="37"/>
      <c r="BV169" s="37"/>
      <c r="BW169" s="37"/>
      <c r="BX169" s="37"/>
      <c r="BY169" s="37"/>
      <c r="BZ169" s="37"/>
      <c r="CA169" s="37"/>
      <c r="CB169" s="37"/>
      <c r="CC169" s="37"/>
      <c r="CD169" s="37"/>
      <c r="CE169" s="37"/>
      <c r="CF169" s="37"/>
      <c r="CG169" s="37"/>
      <c r="CH169" s="37"/>
      <c r="CI169" s="37"/>
      <c r="CJ169" s="37"/>
      <c r="CK169" s="37"/>
      <c r="CL169" s="37"/>
      <c r="CM169" s="37"/>
      <c r="CN169" s="37"/>
      <c r="CO169" s="37"/>
      <c r="CP169" s="37"/>
      <c r="CQ169" s="37"/>
    </row>
    <row r="170" spans="1:95">
      <c r="A170" s="37"/>
      <c r="B170" s="37"/>
      <c r="C170" s="37"/>
      <c r="D170" s="37"/>
      <c r="E170" s="37"/>
      <c r="F170" s="37"/>
      <c r="G170" s="37"/>
      <c r="H170" s="37"/>
      <c r="I170" s="37"/>
      <c r="J170" s="37"/>
      <c r="K170" s="37"/>
      <c r="L170" s="37"/>
      <c r="M170" s="37"/>
      <c r="N170" s="37"/>
      <c r="O170" s="37"/>
      <c r="P170" s="37"/>
      <c r="Q170" s="37"/>
      <c r="R170" s="37"/>
      <c r="S170" s="37"/>
      <c r="T170" s="37"/>
      <c r="U170" s="37"/>
      <c r="V170" s="37"/>
      <c r="W170" s="37"/>
      <c r="X170" s="37"/>
      <c r="Y170" s="37"/>
      <c r="Z170" s="37"/>
      <c r="AA170" s="37"/>
      <c r="AB170" s="37"/>
      <c r="AC170" s="37"/>
      <c r="AD170" s="37"/>
      <c r="AE170" s="37"/>
      <c r="AF170" s="37"/>
      <c r="AG170" s="37"/>
      <c r="AH170" s="37"/>
      <c r="AI170" s="37"/>
      <c r="AJ170" s="37"/>
      <c r="AK170" s="37"/>
      <c r="AL170" s="37"/>
      <c r="AM170" s="37"/>
      <c r="AN170" s="37"/>
      <c r="AO170" s="37"/>
      <c r="AP170" s="37"/>
      <c r="AQ170" s="37"/>
      <c r="AR170" s="37"/>
      <c r="AS170" s="37"/>
      <c r="AT170" s="37"/>
      <c r="AU170" s="37"/>
      <c r="AV170" s="37"/>
      <c r="AW170" s="37"/>
      <c r="AX170" s="37"/>
      <c r="AY170" s="37"/>
      <c r="AZ170" s="37"/>
      <c r="BA170" s="37"/>
      <c r="BB170" s="37"/>
      <c r="BC170" s="37"/>
      <c r="BD170" s="37"/>
      <c r="BE170" s="37"/>
      <c r="BF170" s="37"/>
      <c r="BG170" s="37"/>
      <c r="BH170" s="37"/>
      <c r="BI170" s="37"/>
      <c r="BJ170" s="37"/>
      <c r="BK170" s="37"/>
      <c r="BL170" s="37"/>
      <c r="BM170" s="37"/>
      <c r="BN170" s="37"/>
      <c r="BO170" s="37"/>
      <c r="BP170" s="37"/>
      <c r="BQ170" s="37"/>
      <c r="BR170" s="37"/>
      <c r="BS170" s="37"/>
      <c r="BT170" s="37"/>
      <c r="BU170" s="37"/>
      <c r="BV170" s="37"/>
      <c r="BW170" s="37"/>
      <c r="BX170" s="37"/>
      <c r="BY170" s="37"/>
      <c r="BZ170" s="37"/>
      <c r="CA170" s="37"/>
      <c r="CB170" s="37"/>
      <c r="CC170" s="37"/>
      <c r="CD170" s="37"/>
      <c r="CE170" s="37"/>
      <c r="CF170" s="37"/>
      <c r="CG170" s="37"/>
      <c r="CH170" s="37"/>
      <c r="CI170" s="37"/>
      <c r="CJ170" s="37"/>
      <c r="CK170" s="37"/>
      <c r="CL170" s="37"/>
      <c r="CM170" s="37"/>
      <c r="CN170" s="37"/>
      <c r="CO170" s="37"/>
      <c r="CP170" s="37"/>
      <c r="CQ170" s="37"/>
    </row>
    <row r="171" spans="1:95">
      <c r="A171" s="37"/>
      <c r="B171" s="37"/>
      <c r="C171" s="37"/>
      <c r="D171" s="37"/>
      <c r="E171" s="37"/>
      <c r="F171" s="37"/>
      <c r="G171" s="37"/>
      <c r="H171" s="37"/>
      <c r="I171" s="37"/>
      <c r="J171" s="37"/>
      <c r="K171" s="37"/>
      <c r="L171" s="37"/>
      <c r="M171" s="37"/>
      <c r="N171" s="37"/>
      <c r="O171" s="37"/>
      <c r="P171" s="37"/>
      <c r="Q171" s="37"/>
      <c r="R171" s="37"/>
      <c r="S171" s="37"/>
      <c r="T171" s="37"/>
      <c r="U171" s="37"/>
      <c r="V171" s="37"/>
      <c r="W171" s="37"/>
      <c r="X171" s="37"/>
      <c r="Y171" s="37"/>
      <c r="Z171" s="37"/>
      <c r="AA171" s="37"/>
      <c r="AB171" s="37"/>
      <c r="AC171" s="37"/>
      <c r="AD171" s="37"/>
      <c r="AE171" s="37"/>
      <c r="AF171" s="37"/>
      <c r="AG171" s="37"/>
      <c r="AH171" s="37"/>
      <c r="AI171" s="37"/>
      <c r="AJ171" s="37"/>
      <c r="AK171" s="37"/>
      <c r="AL171" s="37"/>
      <c r="AM171" s="37"/>
      <c r="AN171" s="37"/>
      <c r="AO171" s="37"/>
      <c r="AP171" s="37"/>
      <c r="AQ171" s="37"/>
      <c r="AR171" s="37"/>
      <c r="AS171" s="37"/>
      <c r="AT171" s="37"/>
      <c r="AU171" s="37"/>
      <c r="AV171" s="37"/>
      <c r="AW171" s="37"/>
      <c r="AX171" s="37"/>
      <c r="AY171" s="37"/>
      <c r="AZ171" s="37"/>
      <c r="BA171" s="37"/>
      <c r="BB171" s="37"/>
      <c r="BC171" s="37"/>
      <c r="BD171" s="37"/>
      <c r="BE171" s="37"/>
      <c r="BF171" s="37"/>
      <c r="BG171" s="37"/>
      <c r="BH171" s="37"/>
      <c r="BI171" s="37"/>
      <c r="BJ171" s="37"/>
      <c r="BK171" s="37"/>
      <c r="BL171" s="37"/>
      <c r="BM171" s="37"/>
      <c r="BN171" s="37"/>
      <c r="BO171" s="37"/>
      <c r="BP171" s="37"/>
      <c r="BQ171" s="37"/>
      <c r="BR171" s="37"/>
      <c r="BS171" s="37"/>
      <c r="BT171" s="37"/>
      <c r="BU171" s="37"/>
      <c r="BV171" s="37"/>
      <c r="BW171" s="37"/>
      <c r="BX171" s="37"/>
      <c r="BY171" s="37"/>
      <c r="BZ171" s="37"/>
      <c r="CA171" s="37"/>
      <c r="CB171" s="37"/>
      <c r="CC171" s="37"/>
      <c r="CD171" s="37"/>
      <c r="CE171" s="37"/>
      <c r="CF171" s="37"/>
      <c r="CG171" s="37"/>
      <c r="CH171" s="37"/>
      <c r="CI171" s="37"/>
      <c r="CJ171" s="37"/>
      <c r="CK171" s="37"/>
      <c r="CL171" s="37"/>
      <c r="CM171" s="37"/>
      <c r="CN171" s="37"/>
      <c r="CO171" s="37"/>
      <c r="CP171" s="37"/>
      <c r="CQ171" s="37"/>
    </row>
    <row r="172" spans="1:95">
      <c r="A172" s="37"/>
      <c r="B172" s="37"/>
      <c r="C172" s="37"/>
      <c r="D172" s="37"/>
      <c r="E172" s="37"/>
      <c r="F172" s="37"/>
      <c r="G172" s="37"/>
      <c r="H172" s="37"/>
      <c r="I172" s="37"/>
      <c r="J172" s="37"/>
      <c r="K172" s="37"/>
      <c r="L172" s="37"/>
      <c r="M172" s="37"/>
      <c r="N172" s="37"/>
      <c r="O172" s="37"/>
      <c r="P172" s="37"/>
      <c r="Q172" s="37"/>
      <c r="R172" s="37"/>
      <c r="S172" s="37"/>
      <c r="T172" s="37"/>
      <c r="U172" s="37"/>
      <c r="V172" s="37"/>
      <c r="W172" s="37"/>
      <c r="X172" s="37"/>
      <c r="Y172" s="37"/>
      <c r="Z172" s="37"/>
      <c r="AA172" s="37"/>
      <c r="AB172" s="37"/>
      <c r="AC172" s="37"/>
      <c r="AD172" s="37"/>
      <c r="AE172" s="37"/>
      <c r="AF172" s="37"/>
      <c r="AG172" s="37"/>
      <c r="AH172" s="37"/>
      <c r="AI172" s="37"/>
      <c r="AJ172" s="37"/>
      <c r="AK172" s="37"/>
      <c r="AL172" s="37"/>
      <c r="AM172" s="37"/>
      <c r="AN172" s="37"/>
      <c r="AO172" s="37"/>
      <c r="AP172" s="37"/>
      <c r="AQ172" s="37"/>
      <c r="AR172" s="37"/>
      <c r="AS172" s="37"/>
      <c r="AT172" s="37"/>
      <c r="AU172" s="37"/>
      <c r="AV172" s="37"/>
      <c r="AW172" s="37"/>
      <c r="AX172" s="37"/>
      <c r="AY172" s="37"/>
      <c r="AZ172" s="37"/>
      <c r="BA172" s="37"/>
      <c r="BB172" s="37"/>
      <c r="BC172" s="37"/>
      <c r="BD172" s="37"/>
      <c r="BE172" s="37"/>
      <c r="BF172" s="37"/>
      <c r="BG172" s="37"/>
      <c r="BH172" s="37"/>
      <c r="BI172" s="37"/>
      <c r="BJ172" s="37"/>
      <c r="BK172" s="37"/>
      <c r="BL172" s="37"/>
      <c r="BM172" s="37"/>
      <c r="BN172" s="37"/>
      <c r="BO172" s="37"/>
      <c r="BP172" s="37"/>
      <c r="BQ172" s="37"/>
      <c r="BR172" s="37"/>
      <c r="BS172" s="37"/>
      <c r="BT172" s="37"/>
      <c r="BU172" s="37"/>
      <c r="BV172" s="37"/>
      <c r="BW172" s="37"/>
      <c r="BX172" s="37"/>
      <c r="BY172" s="37"/>
      <c r="BZ172" s="37"/>
      <c r="CA172" s="37"/>
      <c r="CB172" s="37"/>
      <c r="CC172" s="37"/>
      <c r="CD172" s="37"/>
      <c r="CE172" s="37"/>
      <c r="CF172" s="37"/>
      <c r="CG172" s="37"/>
      <c r="CH172" s="37"/>
      <c r="CI172" s="37"/>
      <c r="CJ172" s="37"/>
      <c r="CK172" s="37"/>
      <c r="CL172" s="37"/>
      <c r="CM172" s="37"/>
      <c r="CN172" s="37"/>
      <c r="CO172" s="37"/>
      <c r="CP172" s="37"/>
      <c r="CQ172" s="37"/>
    </row>
    <row r="173" spans="1:95">
      <c r="A173" s="37"/>
      <c r="B173" s="37"/>
      <c r="C173" s="37"/>
      <c r="D173" s="37"/>
      <c r="E173" s="37"/>
      <c r="F173" s="37"/>
      <c r="G173" s="37"/>
      <c r="H173" s="37"/>
      <c r="I173" s="37"/>
      <c r="J173" s="37"/>
      <c r="K173" s="37"/>
      <c r="L173" s="37"/>
      <c r="M173" s="37"/>
      <c r="N173" s="37"/>
      <c r="O173" s="37"/>
      <c r="P173" s="37"/>
      <c r="Q173" s="37"/>
      <c r="R173" s="37"/>
      <c r="S173" s="37"/>
      <c r="T173" s="37"/>
      <c r="U173" s="37"/>
      <c r="V173" s="37"/>
      <c r="W173" s="37"/>
      <c r="X173" s="37"/>
      <c r="Y173" s="37"/>
      <c r="Z173" s="37"/>
      <c r="AA173" s="37"/>
      <c r="AB173" s="37"/>
      <c r="AC173" s="37"/>
      <c r="AD173" s="37"/>
      <c r="AE173" s="37"/>
      <c r="AF173" s="37"/>
      <c r="AG173" s="37"/>
      <c r="AH173" s="37"/>
      <c r="AI173" s="37"/>
      <c r="AJ173" s="37"/>
      <c r="AK173" s="37"/>
      <c r="AL173" s="37"/>
      <c r="AM173" s="37"/>
      <c r="AN173" s="37"/>
      <c r="AO173" s="37"/>
      <c r="AP173" s="37"/>
      <c r="AQ173" s="37"/>
      <c r="AR173" s="37"/>
      <c r="AS173" s="37"/>
      <c r="AT173" s="37"/>
      <c r="AU173" s="37"/>
      <c r="AV173" s="37"/>
      <c r="AW173" s="37"/>
      <c r="AX173" s="37"/>
      <c r="AY173" s="37"/>
      <c r="AZ173" s="37"/>
      <c r="BA173" s="37"/>
      <c r="BB173" s="37"/>
      <c r="BC173" s="37"/>
      <c r="BD173" s="37"/>
      <c r="BE173" s="37"/>
      <c r="BF173" s="37"/>
      <c r="BG173" s="37"/>
      <c r="BH173" s="37"/>
      <c r="BI173" s="37"/>
      <c r="BJ173" s="37"/>
      <c r="BK173" s="37"/>
      <c r="BL173" s="37"/>
      <c r="BM173" s="37"/>
      <c r="BN173" s="37"/>
      <c r="BO173" s="37"/>
      <c r="BP173" s="37"/>
      <c r="BQ173" s="37"/>
      <c r="BR173" s="37"/>
      <c r="BS173" s="37"/>
      <c r="BT173" s="37"/>
      <c r="BU173" s="37"/>
      <c r="BV173" s="37"/>
      <c r="BW173" s="37"/>
      <c r="BX173" s="37"/>
      <c r="BY173" s="37"/>
      <c r="BZ173" s="37"/>
      <c r="CA173" s="37"/>
      <c r="CB173" s="37"/>
      <c r="CC173" s="37"/>
      <c r="CD173" s="37"/>
      <c r="CE173" s="37"/>
      <c r="CF173" s="37"/>
      <c r="CG173" s="37"/>
      <c r="CH173" s="37"/>
      <c r="CI173" s="37"/>
      <c r="CJ173" s="37"/>
      <c r="CK173" s="37"/>
      <c r="CL173" s="37"/>
      <c r="CM173" s="37"/>
      <c r="CN173" s="37"/>
      <c r="CO173" s="37"/>
      <c r="CP173" s="37"/>
      <c r="CQ173" s="37"/>
    </row>
    <row r="174" spans="1:95">
      <c r="A174" s="37"/>
      <c r="B174" s="37"/>
      <c r="C174" s="37"/>
      <c r="D174" s="37"/>
      <c r="E174" s="37"/>
      <c r="F174" s="37"/>
      <c r="G174" s="37"/>
      <c r="H174" s="37"/>
      <c r="I174" s="37"/>
      <c r="J174" s="37"/>
      <c r="K174" s="37"/>
      <c r="L174" s="37"/>
      <c r="M174" s="37"/>
      <c r="N174" s="37"/>
      <c r="O174" s="37"/>
      <c r="P174" s="37"/>
      <c r="Q174" s="37"/>
      <c r="R174" s="37"/>
      <c r="S174" s="37"/>
      <c r="T174" s="37"/>
      <c r="U174" s="37"/>
      <c r="V174" s="37"/>
      <c r="W174" s="37"/>
      <c r="X174" s="37"/>
      <c r="Y174" s="37"/>
      <c r="Z174" s="37"/>
      <c r="AA174" s="37"/>
      <c r="AB174" s="37"/>
      <c r="AC174" s="37"/>
      <c r="AD174" s="37"/>
      <c r="AE174" s="37"/>
      <c r="AF174" s="37"/>
      <c r="AG174" s="37"/>
      <c r="AH174" s="37"/>
      <c r="AI174" s="37"/>
      <c r="AJ174" s="37"/>
      <c r="AK174" s="37"/>
      <c r="AL174" s="37"/>
      <c r="AM174" s="37"/>
      <c r="AN174" s="37"/>
      <c r="AO174" s="37"/>
      <c r="AP174" s="37"/>
      <c r="AQ174" s="37"/>
      <c r="AR174" s="37"/>
      <c r="AS174" s="37"/>
      <c r="AT174" s="37"/>
      <c r="AU174" s="37"/>
      <c r="AV174" s="37"/>
      <c r="AW174" s="37"/>
      <c r="AX174" s="37"/>
      <c r="AY174" s="37"/>
      <c r="AZ174" s="37"/>
      <c r="BA174" s="37"/>
      <c r="BB174" s="37"/>
      <c r="BC174" s="37"/>
      <c r="BD174" s="37"/>
      <c r="BE174" s="37"/>
      <c r="BF174" s="37"/>
      <c r="BG174" s="37"/>
      <c r="BH174" s="37"/>
      <c r="BI174" s="37"/>
      <c r="BJ174" s="37"/>
      <c r="BK174" s="37"/>
      <c r="BL174" s="37"/>
      <c r="BM174" s="37"/>
      <c r="BN174" s="37"/>
      <c r="BO174" s="37"/>
      <c r="BP174" s="37"/>
      <c r="BQ174" s="37"/>
      <c r="BR174" s="37"/>
      <c r="BS174" s="37"/>
      <c r="BT174" s="37"/>
      <c r="BU174" s="37"/>
      <c r="BV174" s="37"/>
      <c r="BW174" s="37"/>
      <c r="BX174" s="37"/>
      <c r="BY174" s="37"/>
      <c r="BZ174" s="37"/>
      <c r="CA174" s="37"/>
      <c r="CB174" s="37"/>
      <c r="CC174" s="37"/>
      <c r="CD174" s="37"/>
      <c r="CE174" s="37"/>
      <c r="CF174" s="37"/>
      <c r="CG174" s="37"/>
      <c r="CH174" s="37"/>
      <c r="CI174" s="37"/>
      <c r="CJ174" s="37"/>
      <c r="CK174" s="37"/>
      <c r="CL174" s="37"/>
      <c r="CM174" s="37"/>
      <c r="CN174" s="37"/>
      <c r="CO174" s="37"/>
      <c r="CP174" s="37"/>
      <c r="CQ174" s="37"/>
    </row>
    <row r="175" spans="1:95">
      <c r="A175" s="37"/>
      <c r="B175" s="37"/>
      <c r="C175" s="37"/>
      <c r="D175" s="37"/>
      <c r="E175" s="37"/>
      <c r="F175" s="37"/>
      <c r="G175" s="37"/>
      <c r="H175" s="37"/>
      <c r="I175" s="37"/>
      <c r="J175" s="37"/>
      <c r="K175" s="37"/>
      <c r="L175" s="37"/>
      <c r="M175" s="37"/>
      <c r="N175" s="37"/>
      <c r="O175" s="37"/>
      <c r="P175" s="37"/>
      <c r="Q175" s="37"/>
      <c r="R175" s="37"/>
      <c r="S175" s="37"/>
      <c r="T175" s="37"/>
      <c r="U175" s="37"/>
      <c r="V175" s="37"/>
      <c r="W175" s="37"/>
      <c r="X175" s="37"/>
      <c r="Y175" s="37"/>
      <c r="Z175" s="37"/>
      <c r="AA175" s="37"/>
      <c r="AB175" s="37"/>
      <c r="AC175" s="37"/>
      <c r="AD175" s="37"/>
      <c r="AE175" s="37"/>
      <c r="AF175" s="37"/>
      <c r="AG175" s="37"/>
      <c r="AH175" s="37"/>
      <c r="AI175" s="37"/>
      <c r="AJ175" s="37"/>
      <c r="AK175" s="37"/>
      <c r="AL175" s="37"/>
      <c r="AM175" s="37"/>
      <c r="AN175" s="37"/>
      <c r="AO175" s="37"/>
      <c r="AP175" s="37"/>
      <c r="AQ175" s="37"/>
      <c r="AR175" s="37"/>
      <c r="AS175" s="37"/>
      <c r="AT175" s="37"/>
      <c r="AU175" s="37"/>
      <c r="AV175" s="37"/>
      <c r="AW175" s="37"/>
      <c r="AX175" s="37"/>
      <c r="AY175" s="37"/>
      <c r="AZ175" s="37"/>
      <c r="BA175" s="37"/>
      <c r="BB175" s="37"/>
      <c r="BC175" s="37"/>
      <c r="BD175" s="37"/>
      <c r="BE175" s="37"/>
      <c r="BF175" s="37"/>
      <c r="BG175" s="37"/>
      <c r="BH175" s="37"/>
      <c r="BI175" s="37"/>
      <c r="BJ175" s="37"/>
      <c r="BK175" s="37"/>
      <c r="BL175" s="37"/>
      <c r="BM175" s="37"/>
      <c r="BN175" s="37"/>
      <c r="BO175" s="37"/>
      <c r="BP175" s="37"/>
      <c r="BQ175" s="37"/>
      <c r="BR175" s="37"/>
      <c r="BS175" s="37"/>
      <c r="BT175" s="37"/>
      <c r="BU175" s="37"/>
      <c r="BV175" s="37"/>
      <c r="BW175" s="37"/>
      <c r="BX175" s="37"/>
      <c r="BY175" s="37"/>
      <c r="BZ175" s="37"/>
      <c r="CA175" s="37"/>
      <c r="CB175" s="37"/>
      <c r="CC175" s="37"/>
      <c r="CD175" s="37"/>
      <c r="CE175" s="37"/>
      <c r="CF175" s="37"/>
      <c r="CG175" s="37"/>
      <c r="CH175" s="37"/>
      <c r="CI175" s="37"/>
      <c r="CJ175" s="37"/>
      <c r="CK175" s="37"/>
      <c r="CL175" s="37"/>
      <c r="CM175" s="37"/>
      <c r="CN175" s="37"/>
      <c r="CO175" s="37"/>
      <c r="CP175" s="37"/>
      <c r="CQ175" s="37"/>
    </row>
    <row r="176" spans="1:95">
      <c r="A176" s="37"/>
      <c r="B176" s="37"/>
      <c r="C176" s="37"/>
      <c r="D176" s="37"/>
      <c r="E176" s="37"/>
      <c r="F176" s="37"/>
      <c r="G176" s="37"/>
      <c r="H176" s="37"/>
      <c r="I176" s="37"/>
      <c r="J176" s="37"/>
      <c r="K176" s="37"/>
      <c r="L176" s="37"/>
      <c r="M176" s="37"/>
      <c r="N176" s="37"/>
      <c r="O176" s="37"/>
      <c r="P176" s="37"/>
      <c r="Q176" s="37"/>
      <c r="R176" s="37"/>
      <c r="S176" s="37"/>
      <c r="T176" s="37"/>
      <c r="U176" s="37"/>
      <c r="V176" s="37"/>
      <c r="W176" s="37"/>
      <c r="X176" s="37"/>
      <c r="Y176" s="37"/>
      <c r="Z176" s="37"/>
      <c r="AA176" s="37"/>
      <c r="AB176" s="37"/>
      <c r="AC176" s="37"/>
      <c r="AD176" s="37"/>
      <c r="AE176" s="37"/>
      <c r="AF176" s="37"/>
      <c r="AG176" s="37"/>
      <c r="AH176" s="37"/>
      <c r="AI176" s="37"/>
      <c r="AJ176" s="37"/>
      <c r="AK176" s="37"/>
      <c r="AL176" s="37"/>
      <c r="AM176" s="37"/>
      <c r="AN176" s="37"/>
      <c r="AO176" s="37"/>
      <c r="AP176" s="37"/>
      <c r="AQ176" s="37"/>
      <c r="AR176" s="37"/>
      <c r="AS176" s="37"/>
      <c r="AT176" s="37"/>
      <c r="AU176" s="37"/>
      <c r="AV176" s="37"/>
      <c r="AW176" s="37"/>
      <c r="AX176" s="37"/>
      <c r="AY176" s="37"/>
      <c r="AZ176" s="37"/>
      <c r="BA176" s="37"/>
      <c r="BB176" s="37"/>
      <c r="BC176" s="37"/>
      <c r="BD176" s="37"/>
      <c r="BE176" s="37"/>
      <c r="BF176" s="37"/>
      <c r="BG176" s="37"/>
      <c r="BH176" s="37"/>
      <c r="BI176" s="37"/>
      <c r="BJ176" s="37"/>
      <c r="BK176" s="37"/>
      <c r="BL176" s="37"/>
      <c r="BM176" s="37"/>
      <c r="BN176" s="37"/>
      <c r="BO176" s="37"/>
      <c r="BP176" s="37"/>
      <c r="BQ176" s="37"/>
      <c r="BR176" s="37"/>
      <c r="BS176" s="37"/>
      <c r="BT176" s="37"/>
      <c r="BU176" s="37"/>
      <c r="BV176" s="37"/>
      <c r="BW176" s="37"/>
      <c r="BX176" s="37"/>
      <c r="BY176" s="37"/>
      <c r="BZ176" s="37"/>
      <c r="CA176" s="37"/>
      <c r="CB176" s="37"/>
      <c r="CC176" s="37"/>
      <c r="CD176" s="37"/>
      <c r="CE176" s="37"/>
      <c r="CF176" s="37"/>
      <c r="CG176" s="37"/>
      <c r="CH176" s="37"/>
      <c r="CI176" s="37"/>
      <c r="CJ176" s="37"/>
      <c r="CK176" s="37"/>
      <c r="CL176" s="37"/>
      <c r="CM176" s="37"/>
      <c r="CN176" s="37"/>
      <c r="CO176" s="37"/>
      <c r="CP176" s="37"/>
      <c r="CQ176" s="37"/>
    </row>
    <row r="177" spans="1:95">
      <c r="A177" s="37"/>
      <c r="B177" s="37"/>
      <c r="C177" s="37"/>
      <c r="D177" s="37"/>
      <c r="E177" s="37"/>
      <c r="F177" s="37"/>
      <c r="G177" s="37"/>
      <c r="H177" s="37"/>
      <c r="I177" s="37"/>
      <c r="J177" s="37"/>
      <c r="K177" s="37"/>
      <c r="L177" s="37"/>
      <c r="M177" s="37"/>
      <c r="N177" s="37"/>
      <c r="O177" s="37"/>
      <c r="P177" s="37"/>
      <c r="Q177" s="37"/>
      <c r="R177" s="37"/>
      <c r="S177" s="37"/>
      <c r="T177" s="37"/>
      <c r="U177" s="37"/>
      <c r="V177" s="37"/>
      <c r="W177" s="37"/>
      <c r="X177" s="37"/>
      <c r="Y177" s="37"/>
      <c r="Z177" s="37"/>
      <c r="AA177" s="37"/>
      <c r="AB177" s="37"/>
      <c r="AC177" s="37"/>
      <c r="AD177" s="37"/>
      <c r="AE177" s="37"/>
      <c r="AF177" s="37"/>
      <c r="AG177" s="37"/>
      <c r="AH177" s="37"/>
      <c r="AI177" s="37"/>
      <c r="AJ177" s="37"/>
      <c r="AK177" s="37"/>
      <c r="AL177" s="37"/>
      <c r="AM177" s="37"/>
      <c r="AN177" s="37"/>
      <c r="AO177" s="37"/>
      <c r="AP177" s="37"/>
      <c r="AQ177" s="37"/>
      <c r="AR177" s="37"/>
      <c r="AS177" s="37"/>
      <c r="AT177" s="37"/>
      <c r="AU177" s="37"/>
      <c r="AV177" s="37"/>
      <c r="AW177" s="37"/>
      <c r="AX177" s="37"/>
      <c r="AY177" s="37"/>
      <c r="AZ177" s="37"/>
      <c r="BA177" s="37"/>
      <c r="BB177" s="37"/>
      <c r="BC177" s="37"/>
      <c r="BD177" s="37"/>
      <c r="BE177" s="37"/>
      <c r="BF177" s="37"/>
      <c r="BG177" s="37"/>
      <c r="BH177" s="37"/>
      <c r="BI177" s="37"/>
      <c r="BJ177" s="37"/>
      <c r="BK177" s="37"/>
      <c r="BL177" s="37"/>
      <c r="BM177" s="37"/>
      <c r="BN177" s="37"/>
      <c r="BO177" s="37"/>
      <c r="BP177" s="37"/>
      <c r="BQ177" s="37"/>
      <c r="BR177" s="37"/>
      <c r="BS177" s="37"/>
      <c r="BT177" s="37"/>
      <c r="BU177" s="37"/>
      <c r="BV177" s="37"/>
      <c r="BW177" s="37"/>
      <c r="BX177" s="37"/>
      <c r="BY177" s="37"/>
      <c r="BZ177" s="37"/>
      <c r="CA177" s="37"/>
      <c r="CB177" s="37"/>
      <c r="CC177" s="37"/>
      <c r="CD177" s="37"/>
      <c r="CE177" s="37"/>
      <c r="CF177" s="37"/>
      <c r="CG177" s="37"/>
      <c r="CH177" s="37"/>
      <c r="CI177" s="37"/>
      <c r="CJ177" s="37"/>
      <c r="CK177" s="37"/>
      <c r="CL177" s="37"/>
      <c r="CM177" s="37"/>
      <c r="CN177" s="37"/>
      <c r="CO177" s="37"/>
      <c r="CP177" s="37"/>
      <c r="CQ177" s="37"/>
    </row>
    <row r="178" spans="1:95">
      <c r="A178" s="37"/>
      <c r="B178" s="37"/>
      <c r="C178" s="37"/>
      <c r="D178" s="37"/>
      <c r="E178" s="37"/>
      <c r="F178" s="37"/>
      <c r="G178" s="37"/>
      <c r="H178" s="37"/>
      <c r="I178" s="37"/>
      <c r="J178" s="37"/>
      <c r="K178" s="37"/>
      <c r="L178" s="37"/>
      <c r="M178" s="37"/>
      <c r="N178" s="37"/>
      <c r="O178" s="37"/>
      <c r="P178" s="37"/>
      <c r="Q178" s="37"/>
      <c r="R178" s="37"/>
      <c r="S178" s="37"/>
      <c r="T178" s="37"/>
      <c r="U178" s="37"/>
      <c r="V178" s="37"/>
      <c r="W178" s="37"/>
      <c r="X178" s="37"/>
      <c r="Y178" s="37"/>
      <c r="Z178" s="37"/>
      <c r="AA178" s="37"/>
      <c r="AB178" s="37"/>
      <c r="AC178" s="37"/>
      <c r="AD178" s="37"/>
      <c r="AE178" s="37"/>
      <c r="AF178" s="37"/>
      <c r="AG178" s="37"/>
      <c r="AH178" s="37"/>
      <c r="AI178" s="37"/>
      <c r="AJ178" s="37"/>
      <c r="AK178" s="37"/>
      <c r="AL178" s="37"/>
      <c r="AM178" s="37"/>
      <c r="AN178" s="37"/>
      <c r="AO178" s="37"/>
      <c r="AP178" s="37"/>
      <c r="AQ178" s="37"/>
      <c r="AR178" s="37"/>
      <c r="AS178" s="37"/>
      <c r="AT178" s="37"/>
      <c r="AU178" s="37"/>
      <c r="AV178" s="37"/>
      <c r="AW178" s="37"/>
      <c r="AX178" s="37"/>
      <c r="AY178" s="37"/>
      <c r="AZ178" s="37"/>
      <c r="BA178" s="37"/>
      <c r="BB178" s="37"/>
      <c r="BC178" s="37"/>
      <c r="BD178" s="37"/>
      <c r="BE178" s="37"/>
      <c r="BF178" s="37"/>
      <c r="BG178" s="37"/>
      <c r="BH178" s="37"/>
      <c r="BI178" s="37"/>
      <c r="BJ178" s="37"/>
      <c r="BK178" s="37"/>
      <c r="BL178" s="37"/>
      <c r="BM178" s="37"/>
      <c r="BN178" s="37"/>
      <c r="BO178" s="37"/>
      <c r="BP178" s="37"/>
      <c r="BQ178" s="37"/>
      <c r="BR178" s="37"/>
      <c r="BS178" s="37"/>
      <c r="BT178" s="37"/>
      <c r="BU178" s="37"/>
      <c r="BV178" s="37"/>
      <c r="BW178" s="37"/>
      <c r="BX178" s="37"/>
      <c r="BY178" s="37"/>
      <c r="BZ178" s="37"/>
      <c r="CA178" s="37"/>
      <c r="CB178" s="37"/>
      <c r="CC178" s="37"/>
      <c r="CD178" s="37"/>
      <c r="CE178" s="37"/>
      <c r="CF178" s="37"/>
      <c r="CG178" s="37"/>
      <c r="CH178" s="37"/>
      <c r="CI178" s="37"/>
      <c r="CJ178" s="37"/>
      <c r="CK178" s="37"/>
      <c r="CL178" s="37"/>
      <c r="CM178" s="37"/>
      <c r="CN178" s="37"/>
      <c r="CO178" s="37"/>
      <c r="CP178" s="37"/>
      <c r="CQ178" s="37"/>
    </row>
    <row r="179" spans="1:95">
      <c r="A179" s="37"/>
      <c r="B179" s="37"/>
      <c r="C179" s="37"/>
      <c r="D179" s="37"/>
      <c r="E179" s="37"/>
      <c r="F179" s="37"/>
      <c r="G179" s="37"/>
      <c r="H179" s="37"/>
      <c r="I179" s="37"/>
      <c r="J179" s="37"/>
      <c r="K179" s="37"/>
      <c r="L179" s="37"/>
      <c r="M179" s="37"/>
      <c r="N179" s="37"/>
      <c r="O179" s="37"/>
      <c r="P179" s="37"/>
      <c r="Q179" s="37"/>
      <c r="R179" s="37"/>
      <c r="S179" s="37"/>
      <c r="T179" s="37"/>
      <c r="U179" s="37"/>
      <c r="V179" s="37"/>
      <c r="W179" s="37"/>
      <c r="X179" s="37"/>
      <c r="Y179" s="37"/>
      <c r="Z179" s="37"/>
      <c r="AA179" s="37"/>
      <c r="AB179" s="37"/>
      <c r="AC179" s="37"/>
      <c r="AD179" s="37"/>
      <c r="AE179" s="37"/>
      <c r="AF179" s="37"/>
      <c r="AG179" s="37"/>
      <c r="AH179" s="37"/>
      <c r="AI179" s="37"/>
      <c r="AJ179" s="37"/>
      <c r="AK179" s="37"/>
      <c r="AL179" s="37"/>
      <c r="AM179" s="37"/>
      <c r="AN179" s="37"/>
      <c r="AO179" s="37"/>
      <c r="AP179" s="37"/>
      <c r="AQ179" s="37"/>
      <c r="AR179" s="37"/>
      <c r="AS179" s="37"/>
      <c r="AT179" s="37"/>
      <c r="AU179" s="37"/>
      <c r="AV179" s="37"/>
      <c r="AW179" s="37"/>
      <c r="AX179" s="37"/>
      <c r="AY179" s="37"/>
      <c r="AZ179" s="37"/>
      <c r="BA179" s="37"/>
      <c r="BB179" s="37"/>
      <c r="BC179" s="37"/>
      <c r="BD179" s="37"/>
      <c r="BE179" s="37"/>
      <c r="BF179" s="37"/>
      <c r="BG179" s="37"/>
      <c r="BH179" s="37"/>
      <c r="BI179" s="37"/>
      <c r="BJ179" s="37"/>
      <c r="BK179" s="37"/>
      <c r="BL179" s="37"/>
      <c r="BM179" s="37"/>
      <c r="BN179" s="37"/>
      <c r="BO179" s="37"/>
      <c r="BP179" s="37"/>
      <c r="BQ179" s="37"/>
      <c r="BR179" s="37"/>
      <c r="BS179" s="37"/>
      <c r="BT179" s="37"/>
      <c r="BU179" s="37"/>
      <c r="BV179" s="37"/>
      <c r="BW179" s="37"/>
      <c r="BX179" s="37"/>
      <c r="BY179" s="37"/>
      <c r="BZ179" s="37"/>
      <c r="CA179" s="37"/>
      <c r="CB179" s="37"/>
      <c r="CC179" s="37"/>
      <c r="CD179" s="37"/>
      <c r="CE179" s="37"/>
      <c r="CF179" s="37"/>
      <c r="CG179" s="37"/>
      <c r="CH179" s="37"/>
      <c r="CI179" s="37"/>
      <c r="CJ179" s="37"/>
      <c r="CK179" s="37"/>
      <c r="CL179" s="37"/>
      <c r="CM179" s="37"/>
      <c r="CN179" s="37"/>
      <c r="CO179" s="37"/>
      <c r="CP179" s="37"/>
      <c r="CQ179" s="37"/>
    </row>
    <row r="180" spans="1:95">
      <c r="A180" s="37"/>
      <c r="B180" s="37"/>
      <c r="C180" s="37"/>
      <c r="D180" s="37"/>
      <c r="E180" s="37"/>
      <c r="F180" s="37"/>
      <c r="G180" s="37"/>
      <c r="H180" s="37"/>
      <c r="I180" s="37"/>
      <c r="J180" s="37"/>
      <c r="K180" s="37"/>
      <c r="L180" s="37"/>
      <c r="M180" s="37"/>
      <c r="N180" s="37"/>
      <c r="O180" s="37"/>
      <c r="P180" s="37"/>
      <c r="Q180" s="37"/>
      <c r="R180" s="37"/>
      <c r="S180" s="37"/>
      <c r="T180" s="37"/>
      <c r="U180" s="37"/>
      <c r="V180" s="37"/>
      <c r="W180" s="37"/>
      <c r="X180" s="37"/>
      <c r="Y180" s="37"/>
      <c r="Z180" s="37"/>
      <c r="AA180" s="37"/>
      <c r="AB180" s="37"/>
      <c r="AC180" s="37"/>
      <c r="AD180" s="37"/>
      <c r="AE180" s="37"/>
      <c r="AF180" s="37"/>
      <c r="AG180" s="37"/>
      <c r="AH180" s="37"/>
      <c r="AI180" s="37"/>
      <c r="AJ180" s="37"/>
      <c r="AK180" s="37"/>
      <c r="AL180" s="37"/>
      <c r="AM180" s="37"/>
      <c r="AN180" s="37"/>
      <c r="AO180" s="37"/>
      <c r="AP180" s="37"/>
      <c r="AQ180" s="37"/>
      <c r="AR180" s="37"/>
      <c r="AS180" s="37"/>
      <c r="AT180" s="37"/>
      <c r="AU180" s="37"/>
      <c r="AV180" s="37"/>
      <c r="AW180" s="37"/>
      <c r="AX180" s="37"/>
      <c r="AY180" s="37"/>
      <c r="AZ180" s="37"/>
      <c r="BA180" s="37"/>
      <c r="BB180" s="37"/>
      <c r="BC180" s="37"/>
      <c r="BD180" s="37"/>
      <c r="BE180" s="37"/>
      <c r="BF180" s="37"/>
      <c r="BG180" s="37"/>
      <c r="BH180" s="37"/>
      <c r="BI180" s="37"/>
      <c r="BJ180" s="37"/>
      <c r="BK180" s="37"/>
      <c r="BL180" s="37"/>
      <c r="BM180" s="37"/>
      <c r="BN180" s="37"/>
      <c r="BO180" s="37"/>
      <c r="BP180" s="37"/>
      <c r="BQ180" s="37"/>
      <c r="BR180" s="37"/>
      <c r="BS180" s="37"/>
      <c r="BT180" s="37"/>
      <c r="BU180" s="37"/>
      <c r="BV180" s="37"/>
      <c r="BW180" s="37"/>
      <c r="BX180" s="37"/>
      <c r="BY180" s="37"/>
      <c r="BZ180" s="37"/>
      <c r="CA180" s="37"/>
      <c r="CB180" s="37"/>
      <c r="CC180" s="37"/>
      <c r="CD180" s="37"/>
      <c r="CE180" s="37"/>
      <c r="CF180" s="37"/>
      <c r="CG180" s="37"/>
      <c r="CH180" s="37"/>
      <c r="CI180" s="37"/>
      <c r="CJ180" s="37"/>
      <c r="CK180" s="37"/>
      <c r="CL180" s="37"/>
      <c r="CM180" s="37"/>
      <c r="CN180" s="37"/>
      <c r="CO180" s="37"/>
      <c r="CP180" s="37"/>
      <c r="CQ180" s="37"/>
    </row>
    <row r="181" spans="1:95">
      <c r="A181" s="37"/>
      <c r="B181" s="37"/>
      <c r="C181" s="37"/>
      <c r="D181" s="37"/>
      <c r="E181" s="37"/>
      <c r="F181" s="37"/>
      <c r="G181" s="37"/>
      <c r="H181" s="37"/>
      <c r="I181" s="37"/>
      <c r="J181" s="37"/>
      <c r="K181" s="37"/>
      <c r="L181" s="37"/>
      <c r="M181" s="37"/>
      <c r="N181" s="37"/>
      <c r="O181" s="37"/>
      <c r="P181" s="37"/>
      <c r="Q181" s="37"/>
      <c r="R181" s="37"/>
      <c r="S181" s="37"/>
      <c r="T181" s="37"/>
      <c r="U181" s="37"/>
      <c r="V181" s="37"/>
      <c r="W181" s="37"/>
      <c r="X181" s="37"/>
      <c r="Y181" s="37"/>
      <c r="Z181" s="37"/>
      <c r="AA181" s="37"/>
      <c r="AB181" s="37"/>
      <c r="AC181" s="37"/>
      <c r="AD181" s="37"/>
      <c r="AE181" s="37"/>
      <c r="AF181" s="37"/>
      <c r="AG181" s="37"/>
      <c r="AH181" s="37"/>
      <c r="AI181" s="37"/>
      <c r="AJ181" s="37"/>
      <c r="AK181" s="37"/>
      <c r="AL181" s="37"/>
      <c r="AM181" s="37"/>
      <c r="AN181" s="37"/>
      <c r="AO181" s="37"/>
      <c r="AP181" s="37"/>
      <c r="AQ181" s="37"/>
      <c r="AR181" s="37"/>
      <c r="AS181" s="37"/>
      <c r="AT181" s="37"/>
      <c r="AU181" s="37"/>
      <c r="AV181" s="37"/>
      <c r="AW181" s="37"/>
      <c r="AX181" s="37"/>
      <c r="AY181" s="37"/>
      <c r="AZ181" s="37"/>
      <c r="BA181" s="37"/>
      <c r="BB181" s="37"/>
      <c r="BC181" s="37"/>
      <c r="BD181" s="37"/>
      <c r="BE181" s="37"/>
      <c r="BF181" s="37"/>
      <c r="BG181" s="37"/>
      <c r="BH181" s="37"/>
      <c r="BI181" s="37"/>
      <c r="BJ181" s="37"/>
      <c r="BK181" s="37"/>
      <c r="BL181" s="37"/>
      <c r="BM181" s="37"/>
      <c r="BN181" s="37"/>
      <c r="BO181" s="37"/>
      <c r="BP181" s="37"/>
      <c r="BQ181" s="37"/>
      <c r="BR181" s="37"/>
      <c r="BS181" s="37"/>
      <c r="BT181" s="37"/>
      <c r="BU181" s="37"/>
      <c r="BV181" s="37"/>
      <c r="BW181" s="37"/>
      <c r="BX181" s="37"/>
      <c r="BY181" s="37"/>
      <c r="BZ181" s="37"/>
      <c r="CA181" s="37"/>
      <c r="CB181" s="37"/>
      <c r="CC181" s="37"/>
      <c r="CD181" s="37"/>
      <c r="CE181" s="37"/>
      <c r="CF181" s="37"/>
      <c r="CG181" s="37"/>
      <c r="CH181" s="37"/>
      <c r="CI181" s="37"/>
      <c r="CJ181" s="37"/>
      <c r="CK181" s="37"/>
      <c r="CL181" s="37"/>
      <c r="CM181" s="37"/>
      <c r="CN181" s="37"/>
      <c r="CO181" s="37"/>
      <c r="CP181" s="37"/>
      <c r="CQ181" s="37"/>
    </row>
    <row r="182" spans="1:95">
      <c r="A182" s="37"/>
      <c r="B182" s="37"/>
      <c r="C182" s="37"/>
      <c r="D182" s="37"/>
      <c r="E182" s="37"/>
      <c r="F182" s="37"/>
      <c r="G182" s="37"/>
      <c r="H182" s="37"/>
      <c r="I182" s="37"/>
      <c r="J182" s="37"/>
      <c r="K182" s="37"/>
      <c r="L182" s="37"/>
      <c r="M182" s="37"/>
      <c r="N182" s="37"/>
      <c r="O182" s="37"/>
      <c r="P182" s="37"/>
      <c r="Q182" s="37"/>
      <c r="R182" s="37"/>
      <c r="S182" s="37"/>
      <c r="T182" s="37"/>
      <c r="U182" s="37"/>
      <c r="V182" s="37"/>
      <c r="W182" s="37"/>
      <c r="X182" s="37"/>
      <c r="Y182" s="37"/>
      <c r="Z182" s="37"/>
      <c r="AA182" s="37"/>
      <c r="AB182" s="37"/>
      <c r="AC182" s="37"/>
      <c r="AD182" s="37"/>
      <c r="AE182" s="37"/>
      <c r="AF182" s="37"/>
      <c r="AG182" s="37"/>
      <c r="AH182" s="37"/>
      <c r="AI182" s="37"/>
      <c r="AJ182" s="37"/>
      <c r="AK182" s="37"/>
      <c r="AL182" s="37"/>
      <c r="AM182" s="37"/>
      <c r="AN182" s="37"/>
      <c r="AO182" s="37"/>
      <c r="AP182" s="37"/>
      <c r="AQ182" s="37"/>
      <c r="AR182" s="37"/>
      <c r="AS182" s="37"/>
      <c r="AT182" s="37"/>
      <c r="AU182" s="37"/>
      <c r="AV182" s="37"/>
      <c r="AW182" s="37"/>
      <c r="AX182" s="37"/>
      <c r="AY182" s="37"/>
      <c r="AZ182" s="37"/>
      <c r="BA182" s="37"/>
      <c r="BB182" s="37"/>
      <c r="BC182" s="37"/>
      <c r="BD182" s="37"/>
      <c r="BE182" s="37"/>
      <c r="BF182" s="37"/>
      <c r="BG182" s="37"/>
      <c r="BH182" s="37"/>
      <c r="BI182" s="37"/>
      <c r="BJ182" s="37"/>
      <c r="BK182" s="37"/>
      <c r="BL182" s="37"/>
      <c r="BM182" s="37"/>
      <c r="BN182" s="37"/>
      <c r="BO182" s="37"/>
      <c r="BP182" s="37"/>
      <c r="BQ182" s="37"/>
      <c r="BR182" s="37"/>
      <c r="BS182" s="37"/>
      <c r="BT182" s="37"/>
      <c r="BU182" s="37"/>
      <c r="BV182" s="37"/>
      <c r="BW182" s="37"/>
      <c r="BX182" s="37"/>
      <c r="BY182" s="37"/>
      <c r="BZ182" s="37"/>
      <c r="CA182" s="37"/>
      <c r="CB182" s="37"/>
      <c r="CC182" s="37"/>
      <c r="CD182" s="37"/>
      <c r="CE182" s="37"/>
      <c r="CF182" s="37"/>
      <c r="CG182" s="37"/>
      <c r="CH182" s="37"/>
      <c r="CI182" s="37"/>
      <c r="CJ182" s="37"/>
      <c r="CK182" s="37"/>
      <c r="CL182" s="37"/>
      <c r="CM182" s="37"/>
      <c r="CN182" s="37"/>
      <c r="CO182" s="37"/>
      <c r="CP182" s="37"/>
      <c r="CQ182" s="37"/>
    </row>
    <row r="183" spans="1:95">
      <c r="A183" s="37"/>
      <c r="B183" s="37"/>
      <c r="C183" s="37"/>
      <c r="D183" s="37"/>
      <c r="E183" s="37"/>
      <c r="F183" s="37"/>
      <c r="G183" s="37"/>
      <c r="H183" s="37"/>
      <c r="I183" s="37"/>
      <c r="J183" s="37"/>
      <c r="K183" s="37"/>
      <c r="L183" s="37"/>
      <c r="M183" s="37"/>
      <c r="N183" s="37"/>
      <c r="O183" s="37"/>
      <c r="P183" s="37"/>
      <c r="Q183" s="37"/>
      <c r="R183" s="37"/>
      <c r="S183" s="37"/>
      <c r="T183" s="37"/>
      <c r="U183" s="37"/>
      <c r="V183" s="37"/>
      <c r="W183" s="37"/>
      <c r="X183" s="37"/>
      <c r="Y183" s="37"/>
      <c r="Z183" s="37"/>
      <c r="AA183" s="37"/>
      <c r="AB183" s="37"/>
      <c r="AC183" s="37"/>
      <c r="AD183" s="37"/>
      <c r="AE183" s="37"/>
      <c r="AF183" s="37"/>
      <c r="AG183" s="37"/>
      <c r="AH183" s="37"/>
      <c r="AI183" s="37"/>
      <c r="AJ183" s="37"/>
      <c r="AK183" s="37"/>
      <c r="AL183" s="37"/>
      <c r="AM183" s="37"/>
      <c r="AN183" s="37"/>
      <c r="AO183" s="37"/>
      <c r="AP183" s="37"/>
      <c r="AQ183" s="37"/>
      <c r="AR183" s="37"/>
      <c r="AS183" s="37"/>
      <c r="AT183" s="37"/>
      <c r="AU183" s="37"/>
      <c r="AV183" s="37"/>
      <c r="AW183" s="37"/>
      <c r="AX183" s="37"/>
      <c r="AY183" s="37"/>
      <c r="AZ183" s="37"/>
      <c r="BA183" s="37"/>
      <c r="BB183" s="37"/>
      <c r="BC183" s="37"/>
      <c r="BD183" s="37"/>
      <c r="BE183" s="37"/>
      <c r="BF183" s="37"/>
      <c r="BG183" s="37"/>
      <c r="BH183" s="37"/>
      <c r="BI183" s="37"/>
      <c r="BJ183" s="37"/>
      <c r="BK183" s="37"/>
      <c r="BL183" s="37"/>
      <c r="BM183" s="37"/>
      <c r="BN183" s="37"/>
      <c r="BO183" s="37"/>
      <c r="BP183" s="37"/>
      <c r="BQ183" s="37"/>
      <c r="BR183" s="37"/>
      <c r="BS183" s="37"/>
      <c r="BT183" s="37"/>
      <c r="BU183" s="37"/>
      <c r="BV183" s="37"/>
      <c r="BW183" s="37"/>
      <c r="BX183" s="37"/>
      <c r="BY183" s="37"/>
      <c r="BZ183" s="37"/>
      <c r="CA183" s="37"/>
      <c r="CB183" s="37"/>
      <c r="CC183" s="37"/>
      <c r="CD183" s="37"/>
      <c r="CE183" s="37"/>
      <c r="CF183" s="37"/>
      <c r="CG183" s="37"/>
      <c r="CH183" s="37"/>
      <c r="CI183" s="37"/>
      <c r="CJ183" s="37"/>
      <c r="CK183" s="37"/>
      <c r="CL183" s="37"/>
      <c r="CM183" s="37"/>
      <c r="CN183" s="37"/>
      <c r="CO183" s="37"/>
      <c r="CP183" s="37"/>
      <c r="CQ183" s="37"/>
    </row>
    <row r="184" spans="1:95">
      <c r="A184" s="37"/>
      <c r="B184" s="37"/>
      <c r="C184" s="37"/>
      <c r="D184" s="37"/>
      <c r="E184" s="37"/>
      <c r="F184" s="37"/>
      <c r="G184" s="37"/>
      <c r="H184" s="37"/>
      <c r="I184" s="37"/>
      <c r="J184" s="37"/>
      <c r="K184" s="37"/>
      <c r="L184" s="37"/>
      <c r="M184" s="37"/>
      <c r="N184" s="37"/>
      <c r="O184" s="37"/>
      <c r="P184" s="37"/>
      <c r="Q184" s="37"/>
      <c r="R184" s="37"/>
      <c r="S184" s="37"/>
      <c r="T184" s="37"/>
      <c r="U184" s="37"/>
      <c r="V184" s="37"/>
      <c r="W184" s="37"/>
      <c r="X184" s="37"/>
      <c r="Y184" s="37"/>
      <c r="Z184" s="37"/>
      <c r="AA184" s="37"/>
      <c r="AB184" s="37"/>
      <c r="AC184" s="37"/>
      <c r="AD184" s="37"/>
      <c r="AE184" s="37"/>
      <c r="AF184" s="37"/>
      <c r="AG184" s="37"/>
      <c r="AH184" s="37"/>
      <c r="AI184" s="37"/>
      <c r="AJ184" s="37"/>
      <c r="AK184" s="37"/>
      <c r="AL184" s="37"/>
      <c r="AM184" s="37"/>
      <c r="AN184" s="37"/>
      <c r="AO184" s="37"/>
      <c r="AP184" s="37"/>
      <c r="AQ184" s="37"/>
      <c r="AR184" s="37"/>
      <c r="AS184" s="37"/>
      <c r="AT184" s="37"/>
      <c r="AU184" s="37"/>
      <c r="AV184" s="37"/>
      <c r="AW184" s="37"/>
      <c r="AX184" s="37"/>
      <c r="AY184" s="37"/>
      <c r="AZ184" s="37"/>
      <c r="BA184" s="37"/>
      <c r="BB184" s="37"/>
      <c r="BC184" s="37"/>
      <c r="BD184" s="37"/>
      <c r="BE184" s="37"/>
      <c r="BF184" s="37"/>
      <c r="BG184" s="37"/>
      <c r="BH184" s="37"/>
      <c r="BI184" s="37"/>
      <c r="BJ184" s="37"/>
      <c r="BK184" s="37"/>
      <c r="BL184" s="37"/>
      <c r="BM184" s="37"/>
      <c r="BN184" s="37"/>
      <c r="BO184" s="37"/>
      <c r="BP184" s="37"/>
      <c r="BQ184" s="37"/>
      <c r="BR184" s="37"/>
      <c r="BS184" s="37"/>
      <c r="BT184" s="37"/>
      <c r="BU184" s="37"/>
      <c r="BV184" s="37"/>
      <c r="BW184" s="37"/>
      <c r="BX184" s="37"/>
      <c r="BY184" s="37"/>
      <c r="BZ184" s="37"/>
      <c r="CA184" s="37"/>
      <c r="CB184" s="37"/>
      <c r="CC184" s="37"/>
      <c r="CD184" s="37"/>
      <c r="CE184" s="37"/>
      <c r="CF184" s="37"/>
      <c r="CG184" s="37"/>
      <c r="CH184" s="37"/>
      <c r="CI184" s="37"/>
      <c r="CJ184" s="37"/>
      <c r="CK184" s="37"/>
      <c r="CL184" s="37"/>
      <c r="CM184" s="37"/>
      <c r="CN184" s="37"/>
      <c r="CO184" s="37"/>
      <c r="CP184" s="37"/>
      <c r="CQ184" s="37"/>
    </row>
    <row r="185" spans="1:95">
      <c r="A185" s="37"/>
      <c r="B185" s="37"/>
      <c r="C185" s="37"/>
      <c r="D185" s="37"/>
      <c r="E185" s="37"/>
      <c r="F185" s="37"/>
      <c r="G185" s="37"/>
      <c r="H185" s="37"/>
      <c r="I185" s="37"/>
      <c r="J185" s="37"/>
      <c r="K185" s="37"/>
      <c r="L185" s="37"/>
      <c r="M185" s="37"/>
      <c r="N185" s="37"/>
      <c r="O185" s="37"/>
      <c r="P185" s="37"/>
      <c r="Q185" s="37"/>
      <c r="R185" s="37"/>
      <c r="S185" s="37"/>
      <c r="T185" s="37"/>
      <c r="U185" s="37"/>
      <c r="V185" s="37"/>
      <c r="W185" s="37"/>
      <c r="X185" s="37"/>
      <c r="Y185" s="37"/>
      <c r="Z185" s="37"/>
      <c r="AA185" s="37"/>
      <c r="AB185" s="37"/>
      <c r="AC185" s="37"/>
      <c r="AD185" s="37"/>
      <c r="AE185" s="37"/>
      <c r="AF185" s="37"/>
      <c r="AG185" s="37"/>
      <c r="AH185" s="37"/>
      <c r="AI185" s="37"/>
      <c r="AJ185" s="37"/>
      <c r="AK185" s="37"/>
      <c r="AL185" s="37"/>
      <c r="AM185" s="37"/>
      <c r="AN185" s="37"/>
      <c r="AO185" s="37"/>
      <c r="AP185" s="37"/>
      <c r="AQ185" s="37"/>
      <c r="AR185" s="37"/>
      <c r="AS185" s="37"/>
      <c r="AT185" s="37"/>
      <c r="AU185" s="37"/>
      <c r="AV185" s="37"/>
      <c r="AW185" s="37"/>
      <c r="AX185" s="37"/>
      <c r="AY185" s="37"/>
      <c r="AZ185" s="37"/>
      <c r="BA185" s="37"/>
      <c r="BB185" s="37"/>
      <c r="BC185" s="37"/>
      <c r="BD185" s="37"/>
      <c r="BE185" s="37"/>
      <c r="BF185" s="37"/>
      <c r="BG185" s="37"/>
      <c r="BH185" s="37"/>
      <c r="BI185" s="37"/>
      <c r="BJ185" s="37"/>
      <c r="BK185" s="37"/>
      <c r="BL185" s="37"/>
      <c r="BM185" s="37"/>
      <c r="BN185" s="37"/>
      <c r="BO185" s="37"/>
      <c r="BP185" s="37"/>
      <c r="BQ185" s="37"/>
      <c r="BR185" s="37"/>
      <c r="BS185" s="37"/>
      <c r="BT185" s="37"/>
      <c r="BU185" s="37"/>
      <c r="BV185" s="37"/>
      <c r="BW185" s="37"/>
      <c r="BX185" s="37"/>
      <c r="BY185" s="37"/>
      <c r="BZ185" s="37"/>
      <c r="CA185" s="37"/>
      <c r="CB185" s="37"/>
      <c r="CC185" s="37"/>
      <c r="CD185" s="37"/>
      <c r="CE185" s="37"/>
      <c r="CF185" s="37"/>
      <c r="CG185" s="37"/>
      <c r="CH185" s="37"/>
      <c r="CI185" s="37"/>
      <c r="CJ185" s="37"/>
      <c r="CK185" s="37"/>
      <c r="CL185" s="37"/>
      <c r="CM185" s="37"/>
      <c r="CN185" s="37"/>
      <c r="CO185" s="37"/>
      <c r="CP185" s="37"/>
      <c r="CQ185" s="37"/>
    </row>
    <row r="186" spans="1:95">
      <c r="A186" s="37"/>
      <c r="B186" s="37"/>
      <c r="C186" s="37"/>
      <c r="D186" s="37"/>
      <c r="E186" s="37"/>
      <c r="F186" s="37"/>
      <c r="G186" s="37"/>
      <c r="H186" s="37"/>
      <c r="I186" s="37"/>
      <c r="J186" s="37"/>
      <c r="K186" s="37"/>
      <c r="L186" s="37"/>
      <c r="M186" s="37"/>
      <c r="N186" s="37"/>
      <c r="O186" s="37"/>
      <c r="P186" s="37"/>
      <c r="Q186" s="37"/>
      <c r="R186" s="37"/>
      <c r="S186" s="37"/>
      <c r="T186" s="37"/>
      <c r="U186" s="37"/>
      <c r="V186" s="37"/>
      <c r="W186" s="37"/>
      <c r="X186" s="37"/>
      <c r="Y186" s="37"/>
      <c r="Z186" s="37"/>
      <c r="AA186" s="37"/>
      <c r="AB186" s="37"/>
      <c r="AC186" s="37"/>
      <c r="AD186" s="37"/>
      <c r="AE186" s="37"/>
      <c r="AF186" s="37"/>
      <c r="AG186" s="37"/>
      <c r="AH186" s="37"/>
      <c r="AI186" s="37"/>
      <c r="AJ186" s="37"/>
      <c r="AK186" s="37"/>
      <c r="AL186" s="37"/>
      <c r="AM186" s="37"/>
      <c r="AN186" s="37"/>
      <c r="AO186" s="37"/>
      <c r="AP186" s="37"/>
      <c r="AQ186" s="37"/>
      <c r="AR186" s="37"/>
      <c r="AS186" s="37"/>
      <c r="AT186" s="37"/>
      <c r="AU186" s="37"/>
      <c r="AV186" s="37"/>
      <c r="AW186" s="37"/>
      <c r="AX186" s="37"/>
      <c r="AY186" s="37"/>
      <c r="AZ186" s="37"/>
      <c r="BA186" s="37"/>
      <c r="BB186" s="37"/>
      <c r="BC186" s="37"/>
      <c r="BD186" s="37"/>
      <c r="BE186" s="37"/>
      <c r="BF186" s="37"/>
      <c r="BG186" s="37"/>
      <c r="BH186" s="37"/>
      <c r="BI186" s="37"/>
      <c r="BJ186" s="37"/>
      <c r="BK186" s="37"/>
      <c r="BL186" s="37"/>
      <c r="BM186" s="37"/>
      <c r="BN186" s="37"/>
      <c r="BO186" s="37"/>
      <c r="BP186" s="37"/>
      <c r="BQ186" s="37"/>
      <c r="BR186" s="37"/>
      <c r="BS186" s="37"/>
      <c r="BT186" s="37"/>
      <c r="BU186" s="37"/>
      <c r="BV186" s="37"/>
      <c r="BW186" s="37"/>
      <c r="BX186" s="37"/>
      <c r="BY186" s="37"/>
      <c r="BZ186" s="37"/>
      <c r="CA186" s="37"/>
      <c r="CB186" s="37"/>
      <c r="CC186" s="37"/>
      <c r="CD186" s="37"/>
      <c r="CE186" s="37"/>
      <c r="CF186" s="37"/>
      <c r="CG186" s="37"/>
      <c r="CH186" s="37"/>
      <c r="CI186" s="37"/>
      <c r="CJ186" s="37"/>
      <c r="CK186" s="37"/>
      <c r="CL186" s="37"/>
      <c r="CM186" s="37"/>
      <c r="CN186" s="37"/>
      <c r="CO186" s="37"/>
      <c r="CP186" s="37"/>
      <c r="CQ186" s="37"/>
    </row>
    <row r="187" spans="1:95">
      <c r="A187" s="37"/>
      <c r="B187" s="37"/>
      <c r="C187" s="37"/>
      <c r="D187" s="37"/>
      <c r="E187" s="37"/>
      <c r="F187" s="37"/>
      <c r="G187" s="37"/>
      <c r="H187" s="37"/>
      <c r="I187" s="37"/>
      <c r="J187" s="37"/>
      <c r="K187" s="37"/>
      <c r="L187" s="37"/>
      <c r="M187" s="37"/>
      <c r="N187" s="37"/>
      <c r="O187" s="37"/>
      <c r="P187" s="37"/>
      <c r="Q187" s="37"/>
      <c r="R187" s="37"/>
      <c r="S187" s="37"/>
      <c r="T187" s="37"/>
      <c r="U187" s="37"/>
      <c r="V187" s="37"/>
      <c r="W187" s="37"/>
      <c r="X187" s="37"/>
      <c r="Y187" s="37"/>
      <c r="Z187" s="37"/>
      <c r="AA187" s="37"/>
      <c r="AB187" s="37"/>
      <c r="AC187" s="37"/>
      <c r="AD187" s="37"/>
      <c r="AE187" s="37"/>
      <c r="AF187" s="37"/>
      <c r="AG187" s="37"/>
      <c r="AH187" s="37"/>
      <c r="AI187" s="37"/>
      <c r="AJ187" s="37"/>
      <c r="AK187" s="37"/>
      <c r="AL187" s="37"/>
      <c r="AM187" s="37"/>
      <c r="AN187" s="37"/>
      <c r="AO187" s="37"/>
      <c r="AP187" s="37"/>
      <c r="AQ187" s="37"/>
      <c r="AR187" s="37"/>
      <c r="AS187" s="37"/>
      <c r="AT187" s="37"/>
      <c r="AU187" s="37"/>
      <c r="AV187" s="37"/>
      <c r="AW187" s="37"/>
      <c r="AX187" s="37"/>
      <c r="AY187" s="37"/>
      <c r="AZ187" s="37"/>
      <c r="BA187" s="37"/>
      <c r="BB187" s="37"/>
      <c r="BC187" s="37"/>
      <c r="BD187" s="37"/>
      <c r="BE187" s="37"/>
      <c r="BF187" s="37"/>
      <c r="BG187" s="37"/>
      <c r="BH187" s="37"/>
      <c r="BI187" s="37"/>
      <c r="BJ187" s="37"/>
      <c r="BK187" s="37"/>
      <c r="BL187" s="37"/>
      <c r="BM187" s="37"/>
      <c r="BN187" s="37"/>
      <c r="BO187" s="37"/>
      <c r="BP187" s="37"/>
      <c r="BQ187" s="37"/>
      <c r="BR187" s="37"/>
      <c r="BS187" s="37"/>
      <c r="BT187" s="37"/>
      <c r="BU187" s="37"/>
      <c r="BV187" s="37"/>
      <c r="BW187" s="37"/>
      <c r="BX187" s="37"/>
      <c r="BY187" s="37"/>
      <c r="BZ187" s="37"/>
      <c r="CA187" s="37"/>
      <c r="CB187" s="37"/>
      <c r="CC187" s="37"/>
      <c r="CD187" s="37"/>
      <c r="CE187" s="37"/>
      <c r="CF187" s="37"/>
      <c r="CG187" s="37"/>
      <c r="CH187" s="37"/>
      <c r="CI187" s="37"/>
      <c r="CJ187" s="37"/>
      <c r="CK187" s="37"/>
      <c r="CL187" s="37"/>
      <c r="CM187" s="37"/>
      <c r="CN187" s="37"/>
      <c r="CO187" s="37"/>
      <c r="CP187" s="37"/>
      <c r="CQ187" s="37"/>
    </row>
    <row r="188" spans="1:95">
      <c r="A188" s="37"/>
      <c r="B188" s="37"/>
      <c r="C188" s="37"/>
      <c r="D188" s="37"/>
      <c r="E188" s="37"/>
      <c r="F188" s="37"/>
      <c r="G188" s="37"/>
      <c r="H188" s="37"/>
      <c r="I188" s="37"/>
      <c r="J188" s="37"/>
      <c r="K188" s="37"/>
      <c r="L188" s="37"/>
      <c r="M188" s="37"/>
      <c r="N188" s="37"/>
      <c r="O188" s="37"/>
      <c r="P188" s="37"/>
      <c r="Q188" s="37"/>
      <c r="R188" s="37"/>
      <c r="S188" s="37"/>
      <c r="T188" s="37"/>
      <c r="U188" s="37"/>
      <c r="V188" s="37"/>
      <c r="W188" s="37"/>
      <c r="X188" s="37"/>
      <c r="Y188" s="37"/>
      <c r="Z188" s="37"/>
      <c r="AA188" s="37"/>
      <c r="AB188" s="37"/>
      <c r="AC188" s="37"/>
      <c r="AD188" s="37"/>
      <c r="AE188" s="37"/>
      <c r="AF188" s="37"/>
      <c r="AG188" s="37"/>
      <c r="AH188" s="37"/>
      <c r="AI188" s="37"/>
      <c r="AJ188" s="37"/>
      <c r="AK188" s="37"/>
      <c r="AL188" s="37"/>
      <c r="AM188" s="37"/>
      <c r="AN188" s="37"/>
      <c r="AO188" s="37"/>
      <c r="AP188" s="37"/>
      <c r="AQ188" s="37"/>
      <c r="AR188" s="37"/>
      <c r="AS188" s="37"/>
      <c r="AT188" s="37"/>
      <c r="AU188" s="37"/>
      <c r="AV188" s="37"/>
      <c r="AW188" s="37"/>
      <c r="AX188" s="37"/>
      <c r="AY188" s="37"/>
      <c r="AZ188" s="37"/>
      <c r="BA188" s="37"/>
      <c r="BB188" s="37"/>
      <c r="BC188" s="37"/>
      <c r="BD188" s="37"/>
      <c r="BE188" s="37"/>
      <c r="BF188" s="37"/>
      <c r="BG188" s="37"/>
      <c r="BH188" s="37"/>
      <c r="BI188" s="37"/>
      <c r="BJ188" s="37"/>
      <c r="BK188" s="37"/>
      <c r="BL188" s="37"/>
      <c r="BM188" s="37"/>
      <c r="BN188" s="37"/>
      <c r="BO188" s="37"/>
      <c r="BP188" s="37"/>
      <c r="BQ188" s="37"/>
      <c r="BR188" s="37"/>
      <c r="BS188" s="37"/>
      <c r="BT188" s="37"/>
      <c r="BU188" s="37"/>
      <c r="BV188" s="37"/>
      <c r="BW188" s="37"/>
      <c r="BX188" s="37"/>
      <c r="BY188" s="37"/>
      <c r="BZ188" s="37"/>
      <c r="CA188" s="37"/>
      <c r="CB188" s="37"/>
      <c r="CC188" s="37"/>
      <c r="CD188" s="37"/>
      <c r="CE188" s="37"/>
      <c r="CF188" s="37"/>
      <c r="CG188" s="37"/>
      <c r="CH188" s="37"/>
      <c r="CI188" s="37"/>
      <c r="CJ188" s="37"/>
      <c r="CK188" s="37"/>
      <c r="CL188" s="37"/>
      <c r="CM188" s="37"/>
      <c r="CN188" s="37"/>
      <c r="CO188" s="37"/>
      <c r="CP188" s="37"/>
      <c r="CQ188" s="37"/>
    </row>
    <row r="189" spans="1:95">
      <c r="A189" s="37"/>
      <c r="B189" s="37"/>
      <c r="C189" s="37"/>
      <c r="D189" s="37"/>
      <c r="E189" s="37"/>
      <c r="F189" s="37"/>
      <c r="G189" s="37"/>
      <c r="H189" s="37"/>
      <c r="I189" s="37"/>
      <c r="J189" s="37"/>
      <c r="K189" s="37"/>
      <c r="L189" s="37"/>
      <c r="M189" s="37"/>
      <c r="N189" s="37"/>
      <c r="O189" s="37"/>
      <c r="P189" s="37"/>
      <c r="Q189" s="37"/>
      <c r="R189" s="37"/>
      <c r="S189" s="37"/>
      <c r="T189" s="37"/>
      <c r="U189" s="37"/>
      <c r="V189" s="37"/>
      <c r="W189" s="37"/>
      <c r="X189" s="37"/>
      <c r="Y189" s="37"/>
      <c r="Z189" s="37"/>
      <c r="AA189" s="37"/>
      <c r="AB189" s="37"/>
      <c r="AC189" s="37"/>
      <c r="AD189" s="37"/>
      <c r="AE189" s="37"/>
      <c r="AF189" s="37"/>
      <c r="AG189" s="37"/>
      <c r="AH189" s="37"/>
      <c r="AI189" s="37"/>
      <c r="AJ189" s="37"/>
      <c r="AK189" s="37"/>
      <c r="AL189" s="37"/>
      <c r="AM189" s="37"/>
      <c r="AN189" s="37"/>
      <c r="AO189" s="37"/>
      <c r="AP189" s="37"/>
      <c r="AQ189" s="37"/>
      <c r="AR189" s="37"/>
      <c r="AS189" s="37"/>
      <c r="AT189" s="37"/>
      <c r="AU189" s="37"/>
      <c r="AV189" s="37"/>
      <c r="AW189" s="37"/>
      <c r="AX189" s="37"/>
      <c r="AY189" s="37"/>
      <c r="AZ189" s="37"/>
      <c r="BA189" s="37"/>
      <c r="BB189" s="37"/>
      <c r="BC189" s="37"/>
      <c r="BD189" s="37"/>
      <c r="BE189" s="37"/>
      <c r="BF189" s="37"/>
      <c r="BG189" s="37"/>
      <c r="BH189" s="37"/>
      <c r="BI189" s="37"/>
      <c r="BJ189" s="37"/>
      <c r="BK189" s="37"/>
      <c r="BL189" s="37"/>
      <c r="BM189" s="37"/>
      <c r="BN189" s="37"/>
      <c r="BO189" s="37"/>
      <c r="BP189" s="37"/>
      <c r="BQ189" s="37"/>
      <c r="BR189" s="37"/>
      <c r="BS189" s="37"/>
      <c r="BT189" s="37"/>
      <c r="BU189" s="37"/>
      <c r="BV189" s="37"/>
      <c r="BW189" s="37"/>
      <c r="BX189" s="37"/>
      <c r="BY189" s="37"/>
      <c r="BZ189" s="37"/>
      <c r="CA189" s="37"/>
      <c r="CB189" s="37"/>
      <c r="CC189" s="37"/>
      <c r="CD189" s="37"/>
      <c r="CE189" s="37"/>
      <c r="CF189" s="37"/>
      <c r="CG189" s="37"/>
      <c r="CH189" s="37"/>
      <c r="CI189" s="37"/>
      <c r="CJ189" s="37"/>
      <c r="CK189" s="37"/>
      <c r="CL189" s="37"/>
      <c r="CM189" s="37"/>
      <c r="CN189" s="37"/>
      <c r="CO189" s="37"/>
      <c r="CP189" s="37"/>
      <c r="CQ189" s="37"/>
    </row>
    <row r="190" spans="1:95">
      <c r="A190" s="37"/>
      <c r="B190" s="37"/>
      <c r="C190" s="37"/>
      <c r="D190" s="37"/>
      <c r="E190" s="37"/>
      <c r="F190" s="37"/>
      <c r="G190" s="37"/>
      <c r="H190" s="37"/>
      <c r="I190" s="37"/>
      <c r="J190" s="37"/>
      <c r="K190" s="37"/>
      <c r="L190" s="37"/>
      <c r="M190" s="37"/>
      <c r="N190" s="37"/>
      <c r="O190" s="37"/>
      <c r="P190" s="37"/>
      <c r="Q190" s="37"/>
      <c r="R190" s="37"/>
      <c r="S190" s="37"/>
      <c r="T190" s="37"/>
      <c r="U190" s="37"/>
      <c r="V190" s="37"/>
      <c r="W190" s="37"/>
      <c r="X190" s="37"/>
      <c r="Y190" s="37"/>
      <c r="Z190" s="37"/>
      <c r="AA190" s="37"/>
      <c r="AB190" s="37"/>
      <c r="AC190" s="37"/>
      <c r="AD190" s="37"/>
      <c r="AE190" s="37"/>
      <c r="AF190" s="37"/>
      <c r="AG190" s="37"/>
      <c r="AH190" s="37"/>
      <c r="AI190" s="37"/>
      <c r="AJ190" s="37"/>
      <c r="AK190" s="37"/>
      <c r="AL190" s="37"/>
      <c r="AM190" s="37"/>
      <c r="AN190" s="37"/>
      <c r="AO190" s="37"/>
      <c r="AP190" s="37"/>
      <c r="AQ190" s="37"/>
      <c r="AR190" s="37"/>
      <c r="AS190" s="37"/>
      <c r="AT190" s="37"/>
      <c r="AU190" s="37"/>
      <c r="AV190" s="37"/>
      <c r="AW190" s="37"/>
      <c r="AX190" s="37"/>
      <c r="AY190" s="37"/>
      <c r="AZ190" s="37"/>
      <c r="BA190" s="37"/>
      <c r="BB190" s="37"/>
      <c r="BC190" s="37"/>
      <c r="BD190" s="37"/>
      <c r="BE190" s="37"/>
      <c r="BF190" s="37"/>
      <c r="BG190" s="37"/>
      <c r="BH190" s="37"/>
      <c r="BI190" s="37"/>
      <c r="BJ190" s="37"/>
      <c r="BK190" s="37"/>
      <c r="BL190" s="37"/>
      <c r="BM190" s="37"/>
      <c r="BN190" s="37"/>
      <c r="BO190" s="37"/>
      <c r="BP190" s="37"/>
      <c r="BQ190" s="37"/>
      <c r="BR190" s="37"/>
      <c r="BS190" s="37"/>
      <c r="BT190" s="37"/>
      <c r="BU190" s="37"/>
      <c r="BV190" s="37"/>
      <c r="BW190" s="37"/>
      <c r="BX190" s="37"/>
      <c r="BY190" s="37"/>
      <c r="BZ190" s="37"/>
      <c r="CA190" s="37"/>
      <c r="CB190" s="37"/>
      <c r="CC190" s="37"/>
      <c r="CD190" s="37"/>
      <c r="CE190" s="37"/>
      <c r="CF190" s="37"/>
      <c r="CG190" s="37"/>
      <c r="CH190" s="37"/>
      <c r="CI190" s="37"/>
      <c r="CJ190" s="37"/>
      <c r="CK190" s="37"/>
      <c r="CL190" s="37"/>
      <c r="CM190" s="37"/>
      <c r="CN190" s="37"/>
      <c r="CO190" s="37"/>
      <c r="CP190" s="37"/>
      <c r="CQ190" s="37"/>
    </row>
    <row r="191" spans="1:95">
      <c r="A191" s="37"/>
      <c r="B191" s="37"/>
      <c r="C191" s="37"/>
      <c r="D191" s="37"/>
      <c r="E191" s="37"/>
      <c r="F191" s="37"/>
      <c r="G191" s="37"/>
      <c r="H191" s="37"/>
      <c r="I191" s="37"/>
      <c r="J191" s="37"/>
      <c r="K191" s="37"/>
      <c r="L191" s="37"/>
      <c r="M191" s="37"/>
      <c r="N191" s="37"/>
      <c r="O191" s="37"/>
      <c r="P191" s="37"/>
      <c r="Q191" s="37"/>
      <c r="R191" s="37"/>
      <c r="S191" s="37"/>
      <c r="T191" s="37"/>
      <c r="U191" s="37"/>
      <c r="V191" s="37"/>
      <c r="W191" s="37"/>
      <c r="X191" s="37"/>
      <c r="Y191" s="37"/>
      <c r="Z191" s="37"/>
      <c r="AA191" s="37"/>
      <c r="AB191" s="37"/>
      <c r="AC191" s="37"/>
      <c r="AD191" s="37"/>
      <c r="AE191" s="37"/>
      <c r="AF191" s="37"/>
      <c r="AG191" s="37"/>
      <c r="AH191" s="37"/>
      <c r="AI191" s="37"/>
      <c r="AJ191" s="37"/>
      <c r="AK191" s="37"/>
      <c r="AL191" s="37"/>
      <c r="AM191" s="37"/>
      <c r="AN191" s="37"/>
      <c r="AO191" s="37"/>
      <c r="AP191" s="37"/>
      <c r="AQ191" s="37"/>
      <c r="AR191" s="37"/>
      <c r="AS191" s="37"/>
      <c r="AT191" s="37"/>
      <c r="AU191" s="37"/>
      <c r="AV191" s="37"/>
      <c r="AW191" s="37"/>
      <c r="AX191" s="37"/>
      <c r="AY191" s="37"/>
      <c r="AZ191" s="37"/>
      <c r="BA191" s="37"/>
      <c r="BB191" s="37"/>
      <c r="BC191" s="37"/>
      <c r="BD191" s="37"/>
      <c r="BE191" s="37"/>
      <c r="BF191" s="37"/>
      <c r="BG191" s="37"/>
      <c r="BH191" s="37"/>
      <c r="BI191" s="37"/>
      <c r="BJ191" s="37"/>
      <c r="BK191" s="37"/>
      <c r="BL191" s="37"/>
      <c r="BM191" s="37"/>
      <c r="BN191" s="37"/>
      <c r="BO191" s="37"/>
      <c r="BP191" s="37"/>
      <c r="BQ191" s="37"/>
      <c r="BR191" s="37"/>
      <c r="BS191" s="37"/>
      <c r="BT191" s="37"/>
      <c r="BU191" s="37"/>
      <c r="BV191" s="37"/>
      <c r="BW191" s="37"/>
      <c r="BX191" s="37"/>
      <c r="BY191" s="37"/>
      <c r="BZ191" s="37"/>
      <c r="CA191" s="37"/>
      <c r="CB191" s="37"/>
      <c r="CC191" s="37"/>
      <c r="CD191" s="37"/>
      <c r="CE191" s="37"/>
      <c r="CF191" s="37"/>
      <c r="CG191" s="37"/>
      <c r="CH191" s="37"/>
      <c r="CI191" s="37"/>
      <c r="CJ191" s="37"/>
      <c r="CK191" s="37"/>
      <c r="CL191" s="37"/>
      <c r="CM191" s="37"/>
      <c r="CN191" s="37"/>
      <c r="CO191" s="37"/>
      <c r="CP191" s="37"/>
      <c r="CQ191" s="37"/>
    </row>
    <row r="192" spans="1:95">
      <c r="A192" s="37"/>
      <c r="B192" s="37"/>
      <c r="C192" s="37"/>
      <c r="D192" s="37"/>
      <c r="E192" s="37"/>
      <c r="F192" s="37"/>
      <c r="G192" s="37"/>
      <c r="H192" s="37"/>
      <c r="I192" s="37"/>
      <c r="J192" s="37"/>
      <c r="K192" s="37"/>
      <c r="L192" s="37"/>
      <c r="M192" s="37"/>
      <c r="N192" s="37"/>
      <c r="O192" s="37"/>
      <c r="P192" s="37"/>
      <c r="Q192" s="37"/>
      <c r="R192" s="37"/>
      <c r="S192" s="37"/>
      <c r="T192" s="37"/>
      <c r="U192" s="37"/>
      <c r="V192" s="37"/>
      <c r="W192" s="37"/>
      <c r="X192" s="37"/>
      <c r="Y192" s="37"/>
      <c r="Z192" s="37"/>
      <c r="AA192" s="37"/>
      <c r="AB192" s="37"/>
      <c r="AC192" s="37"/>
      <c r="AD192" s="37"/>
      <c r="AE192" s="37"/>
      <c r="AF192" s="37"/>
      <c r="AG192" s="37"/>
      <c r="AH192" s="37"/>
      <c r="AI192" s="37"/>
      <c r="AJ192" s="37"/>
      <c r="AK192" s="37"/>
      <c r="AL192" s="37"/>
      <c r="AM192" s="37"/>
      <c r="AN192" s="37"/>
      <c r="AO192" s="37"/>
      <c r="AP192" s="37"/>
      <c r="AQ192" s="37"/>
      <c r="AR192" s="37"/>
      <c r="AS192" s="37"/>
      <c r="AT192" s="37"/>
      <c r="AU192" s="37"/>
      <c r="AV192" s="37"/>
      <c r="AW192" s="37"/>
      <c r="AX192" s="37"/>
      <c r="AY192" s="37"/>
      <c r="AZ192" s="37"/>
      <c r="BA192" s="37"/>
      <c r="BB192" s="37"/>
      <c r="BC192" s="37"/>
      <c r="BD192" s="37"/>
      <c r="BE192" s="37"/>
      <c r="BF192" s="37"/>
      <c r="BG192" s="37"/>
      <c r="BH192" s="37"/>
      <c r="BI192" s="37"/>
      <c r="BJ192" s="37"/>
      <c r="BK192" s="37"/>
      <c r="BL192" s="37"/>
      <c r="BM192" s="37"/>
      <c r="BN192" s="37"/>
      <c r="BO192" s="37"/>
      <c r="BP192" s="37"/>
      <c r="BQ192" s="37"/>
      <c r="BR192" s="37"/>
      <c r="BS192" s="37"/>
      <c r="BT192" s="37"/>
      <c r="BU192" s="37"/>
      <c r="BV192" s="37"/>
      <c r="BW192" s="37"/>
      <c r="BX192" s="37"/>
      <c r="BY192" s="37"/>
      <c r="BZ192" s="37"/>
      <c r="CA192" s="37"/>
      <c r="CB192" s="37"/>
      <c r="CC192" s="37"/>
      <c r="CD192" s="37"/>
      <c r="CE192" s="37"/>
      <c r="CF192" s="37"/>
      <c r="CG192" s="37"/>
      <c r="CH192" s="37"/>
      <c r="CI192" s="37"/>
      <c r="CJ192" s="37"/>
      <c r="CK192" s="37"/>
      <c r="CL192" s="37"/>
      <c r="CM192" s="37"/>
      <c r="CN192" s="37"/>
      <c r="CO192" s="37"/>
      <c r="CP192" s="37"/>
      <c r="CQ192" s="37"/>
    </row>
    <row r="193" spans="1:95">
      <c r="A193" s="37"/>
      <c r="B193" s="37"/>
      <c r="C193" s="37"/>
      <c r="D193" s="37"/>
      <c r="E193" s="37"/>
      <c r="F193" s="37"/>
      <c r="G193" s="37"/>
      <c r="H193" s="37"/>
      <c r="I193" s="37"/>
      <c r="J193" s="37"/>
      <c r="K193" s="37"/>
      <c r="L193" s="37"/>
      <c r="M193" s="37"/>
      <c r="N193" s="37"/>
      <c r="O193" s="37"/>
      <c r="P193" s="37"/>
      <c r="Q193" s="37"/>
      <c r="R193" s="37"/>
      <c r="S193" s="37"/>
      <c r="T193" s="37"/>
      <c r="U193" s="37"/>
      <c r="V193" s="37"/>
      <c r="W193" s="37"/>
      <c r="X193" s="37"/>
      <c r="Y193" s="37"/>
      <c r="Z193" s="37"/>
      <c r="AA193" s="37"/>
      <c r="AB193" s="37"/>
      <c r="AC193" s="37"/>
      <c r="AD193" s="37"/>
      <c r="AE193" s="37"/>
      <c r="AF193" s="37"/>
      <c r="AG193" s="37"/>
      <c r="AH193" s="37"/>
      <c r="AI193" s="37"/>
      <c r="AJ193" s="37"/>
      <c r="AK193" s="37"/>
      <c r="AL193" s="37"/>
      <c r="AM193" s="37"/>
      <c r="AN193" s="37"/>
      <c r="AO193" s="37"/>
      <c r="AP193" s="37"/>
      <c r="AQ193" s="37"/>
      <c r="AR193" s="37"/>
      <c r="AS193" s="37"/>
      <c r="AT193" s="37"/>
      <c r="AU193" s="37"/>
      <c r="AV193" s="37"/>
      <c r="AW193" s="37"/>
      <c r="AX193" s="37"/>
      <c r="AY193" s="37"/>
      <c r="AZ193" s="37"/>
      <c r="BA193" s="37"/>
      <c r="BB193" s="37"/>
      <c r="BC193" s="37"/>
      <c r="BD193" s="37"/>
      <c r="BE193" s="37"/>
      <c r="BF193" s="37"/>
      <c r="BG193" s="37"/>
      <c r="BH193" s="37"/>
      <c r="BI193" s="37"/>
      <c r="BJ193" s="37"/>
      <c r="BK193" s="37"/>
      <c r="BL193" s="37"/>
      <c r="BM193" s="37"/>
      <c r="BN193" s="37"/>
      <c r="BO193" s="37"/>
      <c r="BP193" s="37"/>
      <c r="BQ193" s="37"/>
      <c r="BR193" s="37"/>
      <c r="BS193" s="37"/>
      <c r="BT193" s="37"/>
      <c r="BU193" s="37"/>
      <c r="BV193" s="37"/>
      <c r="BW193" s="37"/>
      <c r="BX193" s="37"/>
      <c r="BY193" s="37"/>
      <c r="BZ193" s="37"/>
      <c r="CA193" s="37"/>
      <c r="CB193" s="37"/>
      <c r="CC193" s="37"/>
      <c r="CD193" s="37"/>
      <c r="CE193" s="37"/>
      <c r="CF193" s="37"/>
      <c r="CG193" s="37"/>
      <c r="CH193" s="37"/>
      <c r="CI193" s="37"/>
      <c r="CJ193" s="37"/>
      <c r="CK193" s="37"/>
      <c r="CL193" s="37"/>
      <c r="CM193" s="37"/>
      <c r="CN193" s="37"/>
      <c r="CO193" s="37"/>
      <c r="CP193" s="37"/>
      <c r="CQ193" s="37"/>
    </row>
    <row r="194" spans="1:95">
      <c r="A194" s="37"/>
      <c r="B194" s="37"/>
      <c r="C194" s="37"/>
      <c r="D194" s="37"/>
      <c r="E194" s="37"/>
      <c r="F194" s="37"/>
      <c r="G194" s="37"/>
      <c r="H194" s="37"/>
      <c r="I194" s="37"/>
      <c r="J194" s="37"/>
      <c r="K194" s="37"/>
      <c r="L194" s="37"/>
      <c r="M194" s="37"/>
      <c r="N194" s="37"/>
      <c r="O194" s="37"/>
      <c r="P194" s="37"/>
      <c r="Q194" s="37"/>
      <c r="R194" s="37"/>
      <c r="S194" s="37"/>
      <c r="T194" s="37"/>
      <c r="U194" s="37"/>
      <c r="V194" s="37"/>
      <c r="W194" s="37"/>
      <c r="X194" s="37"/>
      <c r="Y194" s="37"/>
      <c r="Z194" s="37"/>
      <c r="AA194" s="37"/>
      <c r="AB194" s="37"/>
      <c r="AC194" s="37"/>
      <c r="AD194" s="37"/>
      <c r="AE194" s="37"/>
      <c r="AF194" s="37"/>
      <c r="AG194" s="37"/>
      <c r="AH194" s="37"/>
      <c r="AI194" s="37"/>
      <c r="AJ194" s="37"/>
      <c r="AK194" s="37"/>
      <c r="AL194" s="37"/>
      <c r="AM194" s="37"/>
      <c r="AN194" s="37"/>
      <c r="AO194" s="37"/>
      <c r="AP194" s="37"/>
      <c r="AQ194" s="37"/>
      <c r="AR194" s="37"/>
      <c r="AS194" s="37"/>
      <c r="AT194" s="37"/>
      <c r="AU194" s="37"/>
      <c r="AV194" s="37"/>
      <c r="AW194" s="37"/>
      <c r="AX194" s="37"/>
      <c r="AY194" s="37"/>
      <c r="AZ194" s="37"/>
      <c r="BA194" s="37"/>
      <c r="BB194" s="37"/>
      <c r="BC194" s="37"/>
      <c r="BD194" s="37"/>
      <c r="BE194" s="37"/>
      <c r="BF194" s="37"/>
      <c r="BG194" s="37"/>
      <c r="BH194" s="37"/>
      <c r="BI194" s="37"/>
      <c r="BJ194" s="37"/>
      <c r="BK194" s="37"/>
      <c r="BL194" s="37"/>
      <c r="BM194" s="37"/>
      <c r="BN194" s="37"/>
      <c r="BO194" s="37"/>
      <c r="BP194" s="37"/>
      <c r="BQ194" s="37"/>
      <c r="BR194" s="37"/>
      <c r="BS194" s="37"/>
      <c r="BT194" s="37"/>
      <c r="BU194" s="37"/>
      <c r="BV194" s="37"/>
      <c r="BW194" s="37"/>
      <c r="BX194" s="37"/>
      <c r="BY194" s="37"/>
      <c r="BZ194" s="37"/>
      <c r="CA194" s="37"/>
      <c r="CB194" s="37"/>
      <c r="CC194" s="37"/>
      <c r="CD194" s="37"/>
      <c r="CE194" s="37"/>
      <c r="CF194" s="37"/>
      <c r="CG194" s="37"/>
      <c r="CH194" s="37"/>
      <c r="CI194" s="37"/>
      <c r="CJ194" s="37"/>
      <c r="CK194" s="37"/>
      <c r="CL194" s="37"/>
      <c r="CM194" s="37"/>
      <c r="CN194" s="37"/>
      <c r="CO194" s="37"/>
      <c r="CP194" s="37"/>
      <c r="CQ194" s="37"/>
    </row>
    <row r="195" spans="1:95">
      <c r="A195" s="37"/>
      <c r="B195" s="37"/>
      <c r="C195" s="37"/>
      <c r="D195" s="37"/>
      <c r="E195" s="37"/>
      <c r="F195" s="37"/>
      <c r="G195" s="37"/>
      <c r="H195" s="37"/>
      <c r="I195" s="37"/>
      <c r="J195" s="37"/>
      <c r="K195" s="37"/>
      <c r="L195" s="37"/>
      <c r="M195" s="37"/>
      <c r="N195" s="37"/>
      <c r="O195" s="37"/>
      <c r="P195" s="37"/>
      <c r="Q195" s="37"/>
      <c r="R195" s="37"/>
      <c r="S195" s="37"/>
      <c r="T195" s="37"/>
      <c r="U195" s="37"/>
      <c r="V195" s="37"/>
      <c r="W195" s="37"/>
      <c r="X195" s="37"/>
      <c r="Y195" s="37"/>
      <c r="Z195" s="37"/>
      <c r="AA195" s="37"/>
      <c r="AB195" s="37"/>
      <c r="AC195" s="37"/>
      <c r="AD195" s="37"/>
      <c r="AE195" s="37"/>
      <c r="AF195" s="37"/>
      <c r="AG195" s="37"/>
      <c r="AH195" s="37"/>
      <c r="AI195" s="37"/>
      <c r="AJ195" s="37"/>
      <c r="AK195" s="37"/>
      <c r="AL195" s="37"/>
      <c r="AM195" s="37"/>
      <c r="AN195" s="37"/>
      <c r="AO195" s="37"/>
      <c r="AP195" s="37"/>
      <c r="AQ195" s="37"/>
      <c r="AR195" s="37"/>
      <c r="AS195" s="37"/>
      <c r="AT195" s="37"/>
      <c r="AU195" s="37"/>
      <c r="AV195" s="37"/>
      <c r="AW195" s="37"/>
      <c r="AX195" s="37"/>
      <c r="AY195" s="37"/>
      <c r="AZ195" s="37"/>
      <c r="BA195" s="37"/>
      <c r="BB195" s="37"/>
      <c r="BC195" s="37"/>
      <c r="BD195" s="37"/>
      <c r="BE195" s="37"/>
      <c r="BF195" s="37"/>
      <c r="BG195" s="37"/>
      <c r="BH195" s="37"/>
      <c r="BI195" s="37"/>
      <c r="BJ195" s="37"/>
      <c r="BK195" s="37"/>
      <c r="BL195" s="37"/>
      <c r="BM195" s="37"/>
      <c r="BN195" s="37"/>
      <c r="BO195" s="37"/>
      <c r="BP195" s="37"/>
      <c r="BQ195" s="37"/>
      <c r="BR195" s="37"/>
      <c r="BS195" s="37"/>
      <c r="BT195" s="37"/>
      <c r="BU195" s="37"/>
      <c r="BV195" s="37"/>
      <c r="BW195" s="37"/>
      <c r="BX195" s="37"/>
      <c r="BY195" s="37"/>
      <c r="BZ195" s="37"/>
      <c r="CA195" s="37"/>
      <c r="CB195" s="37"/>
      <c r="CC195" s="37"/>
      <c r="CD195" s="37"/>
      <c r="CE195" s="37"/>
      <c r="CF195" s="37"/>
      <c r="CG195" s="37"/>
      <c r="CH195" s="37"/>
      <c r="CI195" s="37"/>
      <c r="CJ195" s="37"/>
      <c r="CK195" s="37"/>
      <c r="CL195" s="37"/>
      <c r="CM195" s="37"/>
      <c r="CN195" s="37"/>
      <c r="CO195" s="37"/>
      <c r="CP195" s="37"/>
      <c r="CQ195" s="37"/>
    </row>
    <row r="196" spans="1:95">
      <c r="A196" s="37"/>
      <c r="B196" s="37"/>
      <c r="C196" s="37"/>
      <c r="D196" s="37"/>
      <c r="E196" s="37"/>
      <c r="F196" s="37"/>
      <c r="G196" s="37"/>
      <c r="H196" s="37"/>
      <c r="I196" s="37"/>
      <c r="J196" s="37"/>
      <c r="K196" s="37"/>
      <c r="L196" s="37"/>
      <c r="M196" s="37"/>
      <c r="N196" s="37"/>
      <c r="O196" s="37"/>
      <c r="P196" s="37"/>
      <c r="Q196" s="37"/>
      <c r="R196" s="37"/>
      <c r="S196" s="37"/>
      <c r="T196" s="37"/>
      <c r="U196" s="37"/>
      <c r="V196" s="37"/>
      <c r="W196" s="37"/>
      <c r="X196" s="37"/>
      <c r="Y196" s="37"/>
      <c r="Z196" s="37"/>
      <c r="AA196" s="37"/>
      <c r="AB196" s="37"/>
      <c r="AC196" s="37"/>
      <c r="AD196" s="37"/>
      <c r="AE196" s="37"/>
      <c r="AF196" s="37"/>
      <c r="AG196" s="37"/>
      <c r="AH196" s="37"/>
      <c r="AI196" s="37"/>
      <c r="AJ196" s="37"/>
      <c r="AK196" s="37"/>
      <c r="AL196" s="37"/>
      <c r="AM196" s="37"/>
      <c r="AN196" s="37"/>
      <c r="AO196" s="37"/>
      <c r="AP196" s="37"/>
      <c r="AQ196" s="37"/>
      <c r="AR196" s="37"/>
      <c r="AS196" s="37"/>
      <c r="AT196" s="37"/>
      <c r="AU196" s="37"/>
      <c r="AV196" s="37"/>
      <c r="AW196" s="37"/>
      <c r="AX196" s="37"/>
      <c r="AY196" s="37"/>
      <c r="AZ196" s="37"/>
      <c r="BA196" s="37"/>
      <c r="BB196" s="37"/>
      <c r="BC196" s="37"/>
      <c r="BD196" s="37"/>
      <c r="BE196" s="37"/>
      <c r="BF196" s="37"/>
      <c r="BG196" s="37"/>
      <c r="BH196" s="37"/>
      <c r="BI196" s="37"/>
      <c r="BJ196" s="37"/>
      <c r="BK196" s="37"/>
      <c r="BL196" s="37"/>
      <c r="BM196" s="37"/>
      <c r="BN196" s="37"/>
      <c r="BO196" s="37"/>
      <c r="BP196" s="37"/>
      <c r="BQ196" s="37"/>
      <c r="BR196" s="37"/>
      <c r="BS196" s="37"/>
      <c r="BT196" s="37"/>
      <c r="BU196" s="37"/>
      <c r="BV196" s="37"/>
      <c r="BW196" s="37"/>
      <c r="BX196" s="37"/>
      <c r="BY196" s="37"/>
      <c r="BZ196" s="37"/>
      <c r="CA196" s="37"/>
      <c r="CB196" s="37"/>
      <c r="CC196" s="37"/>
      <c r="CD196" s="37"/>
      <c r="CE196" s="37"/>
      <c r="CF196" s="37"/>
      <c r="CG196" s="37"/>
      <c r="CH196" s="37"/>
      <c r="CI196" s="37"/>
      <c r="CJ196" s="37"/>
      <c r="CK196" s="37"/>
      <c r="CL196" s="37"/>
      <c r="CM196" s="37"/>
      <c r="CN196" s="37"/>
      <c r="CO196" s="37"/>
      <c r="CP196" s="37"/>
      <c r="CQ196" s="37"/>
    </row>
    <row r="197" spans="1:95">
      <c r="A197" s="37"/>
      <c r="B197" s="37"/>
      <c r="C197" s="37"/>
      <c r="D197" s="37"/>
      <c r="E197" s="37"/>
      <c r="F197" s="37"/>
      <c r="G197" s="37"/>
      <c r="H197" s="37"/>
      <c r="I197" s="37"/>
      <c r="J197" s="37"/>
      <c r="K197" s="37"/>
      <c r="L197" s="37"/>
      <c r="M197" s="37"/>
      <c r="N197" s="37"/>
      <c r="O197" s="37"/>
      <c r="P197" s="37"/>
      <c r="Q197" s="37"/>
      <c r="R197" s="37"/>
      <c r="S197" s="37"/>
      <c r="T197" s="37"/>
      <c r="U197" s="37"/>
      <c r="V197" s="37"/>
      <c r="W197" s="37"/>
      <c r="X197" s="37"/>
      <c r="Y197" s="37"/>
      <c r="Z197" s="37"/>
      <c r="AA197" s="37"/>
      <c r="AB197" s="37"/>
      <c r="AC197" s="37"/>
      <c r="AD197" s="37"/>
      <c r="AE197" s="37"/>
      <c r="AF197" s="37"/>
      <c r="AG197" s="37"/>
      <c r="AH197" s="37"/>
      <c r="AI197" s="37"/>
      <c r="AJ197" s="37"/>
      <c r="AK197" s="37"/>
      <c r="AL197" s="37"/>
      <c r="AM197" s="37"/>
      <c r="AN197" s="37"/>
      <c r="AO197" s="37"/>
      <c r="AP197" s="37"/>
      <c r="AQ197" s="37"/>
      <c r="AR197" s="37"/>
      <c r="AS197" s="37"/>
      <c r="AT197" s="37"/>
      <c r="AU197" s="37"/>
      <c r="AV197" s="37"/>
      <c r="AW197" s="37"/>
      <c r="AX197" s="37"/>
      <c r="AY197" s="37"/>
      <c r="AZ197" s="37"/>
      <c r="BA197" s="37"/>
      <c r="BB197" s="37"/>
      <c r="BC197" s="37"/>
      <c r="BD197" s="37"/>
      <c r="BE197" s="37"/>
      <c r="BF197" s="37"/>
      <c r="BG197" s="37"/>
      <c r="BH197" s="37"/>
      <c r="BI197" s="37"/>
      <c r="BJ197" s="37"/>
      <c r="BK197" s="37"/>
      <c r="BL197" s="37"/>
      <c r="BM197" s="37"/>
      <c r="BN197" s="37"/>
      <c r="BO197" s="37"/>
      <c r="BP197" s="37"/>
      <c r="BQ197" s="37"/>
      <c r="BR197" s="37"/>
      <c r="BS197" s="37"/>
      <c r="BT197" s="37"/>
      <c r="BU197" s="37"/>
      <c r="BV197" s="37"/>
      <c r="BW197" s="37"/>
      <c r="BX197" s="37"/>
      <c r="BY197" s="37"/>
      <c r="BZ197" s="37"/>
      <c r="CA197" s="37"/>
      <c r="CB197" s="37"/>
      <c r="CC197" s="37"/>
      <c r="CD197" s="37"/>
      <c r="CE197" s="37"/>
      <c r="CF197" s="37"/>
      <c r="CG197" s="37"/>
      <c r="CH197" s="37"/>
      <c r="CI197" s="37"/>
      <c r="CJ197" s="37"/>
      <c r="CK197" s="37"/>
      <c r="CL197" s="37"/>
      <c r="CM197" s="37"/>
      <c r="CN197" s="37"/>
      <c r="CO197" s="37"/>
      <c r="CP197" s="37"/>
      <c r="CQ197" s="37"/>
    </row>
    <row r="198" spans="1:95">
      <c r="A198" s="37"/>
      <c r="B198" s="37"/>
      <c r="C198" s="37"/>
      <c r="D198" s="37"/>
      <c r="E198" s="37"/>
      <c r="F198" s="37"/>
      <c r="G198" s="37"/>
      <c r="H198" s="37"/>
      <c r="I198" s="37"/>
      <c r="J198" s="37"/>
      <c r="K198" s="37"/>
      <c r="L198" s="37"/>
      <c r="M198" s="37"/>
      <c r="N198" s="37"/>
      <c r="O198" s="37"/>
      <c r="P198" s="37"/>
      <c r="Q198" s="37"/>
      <c r="R198" s="37"/>
      <c r="S198" s="37"/>
      <c r="T198" s="37"/>
      <c r="U198" s="37"/>
      <c r="V198" s="37"/>
      <c r="W198" s="37"/>
      <c r="X198" s="37"/>
      <c r="Y198" s="37"/>
      <c r="Z198" s="37"/>
      <c r="AA198" s="37"/>
      <c r="AB198" s="37"/>
      <c r="AC198" s="37"/>
      <c r="AD198" s="37"/>
      <c r="AE198" s="37"/>
      <c r="AF198" s="37"/>
      <c r="AG198" s="37"/>
      <c r="AH198" s="37"/>
      <c r="AI198" s="37"/>
      <c r="AJ198" s="37"/>
      <c r="AK198" s="37"/>
      <c r="AL198" s="37"/>
      <c r="AM198" s="37"/>
      <c r="AN198" s="37"/>
      <c r="AO198" s="37"/>
      <c r="AP198" s="37"/>
      <c r="AQ198" s="37"/>
      <c r="AR198" s="37"/>
      <c r="AS198" s="37"/>
      <c r="AT198" s="37"/>
      <c r="AU198" s="37"/>
      <c r="AV198" s="37"/>
      <c r="AW198" s="37"/>
      <c r="AX198" s="37"/>
      <c r="AY198" s="37"/>
      <c r="AZ198" s="37"/>
      <c r="BA198" s="37"/>
      <c r="BB198" s="37"/>
      <c r="BC198" s="37"/>
      <c r="BD198" s="37"/>
      <c r="BE198" s="37"/>
      <c r="BF198" s="37"/>
      <c r="BG198" s="37"/>
      <c r="BH198" s="37"/>
      <c r="BI198" s="37"/>
      <c r="BJ198" s="37"/>
      <c r="BK198" s="37"/>
      <c r="BL198" s="37"/>
      <c r="BM198" s="37"/>
      <c r="BN198" s="37"/>
      <c r="BO198" s="37"/>
      <c r="BP198" s="37"/>
      <c r="BQ198" s="37"/>
      <c r="BR198" s="37"/>
      <c r="BS198" s="37"/>
      <c r="BT198" s="37"/>
      <c r="BU198" s="37"/>
      <c r="BV198" s="37"/>
      <c r="BW198" s="37"/>
      <c r="BX198" s="37"/>
      <c r="BY198" s="37"/>
      <c r="BZ198" s="37"/>
      <c r="CA198" s="37"/>
      <c r="CB198" s="37"/>
      <c r="CC198" s="37"/>
      <c r="CD198" s="37"/>
      <c r="CE198" s="37"/>
      <c r="CF198" s="37"/>
      <c r="CG198" s="37"/>
      <c r="CH198" s="37"/>
      <c r="CI198" s="37"/>
      <c r="CJ198" s="37"/>
      <c r="CK198" s="37"/>
      <c r="CL198" s="37"/>
      <c r="CM198" s="37"/>
      <c r="CN198" s="37"/>
      <c r="CO198" s="37"/>
      <c r="CP198" s="37"/>
      <c r="CQ198" s="37"/>
    </row>
    <row r="199" spans="1:95">
      <c r="A199" s="37"/>
      <c r="B199" s="37"/>
      <c r="C199" s="37"/>
      <c r="D199" s="37"/>
      <c r="E199" s="37"/>
      <c r="F199" s="37"/>
      <c r="G199" s="37"/>
      <c r="H199" s="37"/>
      <c r="I199" s="37"/>
      <c r="J199" s="37"/>
      <c r="K199" s="37"/>
      <c r="L199" s="37"/>
      <c r="M199" s="37"/>
      <c r="N199" s="37"/>
      <c r="O199" s="37"/>
      <c r="P199" s="37"/>
      <c r="Q199" s="37"/>
      <c r="R199" s="37"/>
      <c r="S199" s="37"/>
      <c r="T199" s="37"/>
      <c r="U199" s="37"/>
      <c r="V199" s="37"/>
      <c r="W199" s="37"/>
      <c r="X199" s="37"/>
      <c r="Y199" s="37"/>
      <c r="Z199" s="37"/>
      <c r="AA199" s="37"/>
      <c r="AB199" s="37"/>
      <c r="AC199" s="37"/>
      <c r="AD199" s="37"/>
      <c r="AE199" s="37"/>
      <c r="AF199" s="37"/>
      <c r="AG199" s="37"/>
      <c r="AH199" s="37"/>
      <c r="AI199" s="37"/>
      <c r="AJ199" s="37"/>
      <c r="AK199" s="37"/>
      <c r="AL199" s="37"/>
      <c r="AM199" s="37"/>
      <c r="AN199" s="37"/>
      <c r="AO199" s="37"/>
      <c r="AP199" s="37"/>
      <c r="AQ199" s="37"/>
      <c r="AR199" s="37"/>
      <c r="AS199" s="37"/>
      <c r="AT199" s="37"/>
      <c r="AU199" s="37"/>
      <c r="AV199" s="37"/>
      <c r="AW199" s="37"/>
      <c r="AX199" s="37"/>
      <c r="AY199" s="37"/>
      <c r="AZ199" s="37"/>
      <c r="BA199" s="37"/>
      <c r="BB199" s="37"/>
      <c r="BC199" s="37"/>
      <c r="BD199" s="37"/>
      <c r="BE199" s="37"/>
      <c r="BF199" s="37"/>
      <c r="BG199" s="37"/>
      <c r="BH199" s="37"/>
      <c r="BI199" s="37"/>
      <c r="BJ199" s="37"/>
      <c r="BK199" s="37"/>
      <c r="BL199" s="37"/>
      <c r="BM199" s="37"/>
      <c r="BN199" s="37"/>
      <c r="BO199" s="37"/>
      <c r="BP199" s="37"/>
      <c r="BQ199" s="37"/>
      <c r="BR199" s="37"/>
      <c r="BS199" s="37"/>
      <c r="BT199" s="37"/>
      <c r="BU199" s="37"/>
      <c r="BV199" s="37"/>
      <c r="BW199" s="37"/>
      <c r="BX199" s="37"/>
      <c r="BY199" s="37"/>
      <c r="BZ199" s="37"/>
      <c r="CA199" s="37"/>
      <c r="CB199" s="37"/>
      <c r="CC199" s="37"/>
      <c r="CD199" s="37"/>
      <c r="CE199" s="37"/>
      <c r="CF199" s="37"/>
      <c r="CG199" s="37"/>
      <c r="CH199" s="37"/>
      <c r="CI199" s="37"/>
      <c r="CJ199" s="37"/>
      <c r="CK199" s="37"/>
      <c r="CL199" s="37"/>
      <c r="CM199" s="37"/>
      <c r="CN199" s="37"/>
      <c r="CO199" s="37"/>
      <c r="CP199" s="37"/>
      <c r="CQ199" s="37"/>
    </row>
    <row r="200" spans="1:95">
      <c r="A200" s="37"/>
      <c r="B200" s="37"/>
      <c r="C200" s="37"/>
      <c r="D200" s="37"/>
      <c r="E200" s="37"/>
      <c r="F200" s="37"/>
      <c r="G200" s="37"/>
      <c r="H200" s="37"/>
      <c r="I200" s="37"/>
      <c r="J200" s="37"/>
      <c r="K200" s="37"/>
      <c r="L200" s="37"/>
      <c r="M200" s="37"/>
      <c r="N200" s="37"/>
      <c r="O200" s="37"/>
      <c r="P200" s="37"/>
      <c r="Q200" s="37"/>
      <c r="R200" s="37"/>
      <c r="S200" s="37"/>
      <c r="T200" s="37"/>
      <c r="U200" s="37"/>
      <c r="V200" s="37"/>
      <c r="W200" s="37"/>
      <c r="X200" s="37"/>
      <c r="Y200" s="37"/>
      <c r="Z200" s="37"/>
      <c r="AA200" s="37"/>
      <c r="AB200" s="37"/>
      <c r="AC200" s="37"/>
      <c r="AD200" s="37"/>
      <c r="AE200" s="37"/>
      <c r="AF200" s="37"/>
      <c r="AG200" s="37"/>
      <c r="AH200" s="37"/>
      <c r="AI200" s="37"/>
      <c r="AJ200" s="37"/>
      <c r="AK200" s="37"/>
      <c r="AL200" s="37"/>
      <c r="AM200" s="37"/>
      <c r="AN200" s="37"/>
      <c r="AO200" s="37"/>
      <c r="AP200" s="37"/>
      <c r="AQ200" s="37"/>
      <c r="AR200" s="37"/>
      <c r="AS200" s="37"/>
      <c r="AT200" s="37"/>
      <c r="AU200" s="37"/>
      <c r="AV200" s="37"/>
      <c r="AW200" s="37"/>
      <c r="AX200" s="37"/>
      <c r="AY200" s="37"/>
      <c r="AZ200" s="37"/>
      <c r="BA200" s="37"/>
      <c r="BB200" s="37"/>
      <c r="BC200" s="37"/>
      <c r="BD200" s="37"/>
      <c r="BE200" s="37"/>
      <c r="BF200" s="37"/>
      <c r="BG200" s="37"/>
      <c r="BH200" s="37"/>
      <c r="BI200" s="37"/>
      <c r="BJ200" s="37"/>
      <c r="BK200" s="37"/>
      <c r="BL200" s="37"/>
      <c r="BM200" s="37"/>
      <c r="BN200" s="37"/>
      <c r="BO200" s="37"/>
      <c r="BP200" s="37"/>
      <c r="BQ200" s="37"/>
      <c r="BR200" s="37"/>
      <c r="BS200" s="37"/>
      <c r="BT200" s="37"/>
      <c r="BU200" s="37"/>
      <c r="BV200" s="37"/>
      <c r="BW200" s="37"/>
      <c r="BX200" s="37"/>
      <c r="BY200" s="37"/>
      <c r="BZ200" s="37"/>
      <c r="CA200" s="37"/>
      <c r="CB200" s="37"/>
      <c r="CC200" s="37"/>
      <c r="CD200" s="37"/>
      <c r="CE200" s="37"/>
      <c r="CF200" s="37"/>
      <c r="CG200" s="37"/>
      <c r="CH200" s="37"/>
      <c r="CI200" s="37"/>
      <c r="CJ200" s="37"/>
      <c r="CK200" s="37"/>
      <c r="CL200" s="37"/>
      <c r="CM200" s="37"/>
      <c r="CN200" s="37"/>
      <c r="CO200" s="37"/>
      <c r="CP200" s="37"/>
      <c r="CQ200" s="37"/>
    </row>
    <row r="201" spans="1:95">
      <c r="A201" s="37"/>
      <c r="B201" s="37"/>
      <c r="C201" s="37"/>
      <c r="D201" s="37"/>
      <c r="E201" s="37"/>
      <c r="F201" s="37"/>
      <c r="G201" s="37"/>
      <c r="H201" s="37"/>
      <c r="I201" s="37"/>
      <c r="J201" s="37"/>
      <c r="K201" s="37"/>
      <c r="L201" s="37"/>
      <c r="M201" s="37"/>
      <c r="N201" s="37"/>
      <c r="O201" s="37"/>
      <c r="P201" s="37"/>
      <c r="Q201" s="37"/>
      <c r="R201" s="37"/>
      <c r="S201" s="37"/>
      <c r="T201" s="37"/>
      <c r="U201" s="37"/>
      <c r="V201" s="37"/>
      <c r="W201" s="37"/>
      <c r="X201" s="37"/>
      <c r="Y201" s="37"/>
      <c r="Z201" s="37"/>
      <c r="AA201" s="37"/>
      <c r="AB201" s="37"/>
      <c r="AC201" s="37"/>
      <c r="AD201" s="37"/>
      <c r="AE201" s="37"/>
      <c r="AF201" s="37"/>
      <c r="AG201" s="37"/>
      <c r="AH201" s="37"/>
      <c r="AI201" s="37"/>
      <c r="AJ201" s="37"/>
      <c r="AK201" s="37"/>
      <c r="AL201" s="37"/>
      <c r="AM201" s="37"/>
      <c r="AN201" s="37"/>
      <c r="AO201" s="37"/>
      <c r="AP201" s="37"/>
      <c r="AQ201" s="37"/>
      <c r="AR201" s="37"/>
      <c r="AS201" s="37"/>
      <c r="AT201" s="37"/>
      <c r="AU201" s="37"/>
      <c r="AV201" s="37"/>
      <c r="AW201" s="37"/>
      <c r="AX201" s="37"/>
      <c r="AY201" s="37"/>
      <c r="AZ201" s="37"/>
      <c r="BA201" s="37"/>
      <c r="BB201" s="37"/>
      <c r="BC201" s="37"/>
      <c r="BD201" s="37"/>
      <c r="BE201" s="37"/>
      <c r="BF201" s="37"/>
      <c r="BG201" s="37"/>
      <c r="BH201" s="37"/>
      <c r="BI201" s="37"/>
      <c r="BJ201" s="37"/>
      <c r="BK201" s="37"/>
      <c r="BL201" s="37"/>
      <c r="BM201" s="37"/>
      <c r="BN201" s="37"/>
      <c r="BO201" s="37"/>
      <c r="BP201" s="37"/>
      <c r="BQ201" s="37"/>
      <c r="BR201" s="37"/>
      <c r="BS201" s="37"/>
      <c r="BT201" s="37"/>
      <c r="BU201" s="37"/>
      <c r="BV201" s="37"/>
      <c r="BW201" s="37"/>
      <c r="BX201" s="37"/>
      <c r="BY201" s="37"/>
      <c r="BZ201" s="37"/>
      <c r="CA201" s="37"/>
      <c r="CB201" s="37"/>
      <c r="CC201" s="37"/>
      <c r="CD201" s="37"/>
      <c r="CE201" s="37"/>
      <c r="CF201" s="37"/>
      <c r="CG201" s="37"/>
      <c r="CH201" s="37"/>
      <c r="CI201" s="37"/>
      <c r="CJ201" s="37"/>
      <c r="CK201" s="37"/>
      <c r="CL201" s="37"/>
      <c r="CM201" s="37"/>
      <c r="CN201" s="37"/>
      <c r="CO201" s="37"/>
      <c r="CP201" s="37"/>
      <c r="CQ201" s="37"/>
    </row>
    <row r="202" spans="1:95">
      <c r="A202" s="37"/>
      <c r="B202" s="37"/>
      <c r="C202" s="37"/>
      <c r="D202" s="37"/>
      <c r="E202" s="37"/>
      <c r="F202" s="37"/>
      <c r="G202" s="37"/>
      <c r="H202" s="37"/>
      <c r="I202" s="37"/>
      <c r="J202" s="37"/>
      <c r="K202" s="37"/>
      <c r="L202" s="37"/>
      <c r="M202" s="37"/>
      <c r="N202" s="37"/>
      <c r="O202" s="37"/>
      <c r="P202" s="37"/>
      <c r="Q202" s="37"/>
      <c r="R202" s="37"/>
      <c r="S202" s="37"/>
      <c r="T202" s="37"/>
      <c r="U202" s="37"/>
      <c r="V202" s="37"/>
      <c r="W202" s="37"/>
      <c r="X202" s="37"/>
      <c r="Y202" s="37"/>
      <c r="Z202" s="37"/>
      <c r="AA202" s="37"/>
      <c r="AB202" s="37"/>
      <c r="AC202" s="37"/>
      <c r="AD202" s="37"/>
      <c r="AE202" s="37"/>
      <c r="AF202" s="37"/>
      <c r="AG202" s="37"/>
      <c r="AH202" s="37"/>
      <c r="AI202" s="37"/>
      <c r="AJ202" s="37"/>
      <c r="AK202" s="37"/>
      <c r="AL202" s="37"/>
      <c r="AM202" s="37"/>
      <c r="AN202" s="37"/>
      <c r="AO202" s="37"/>
      <c r="AP202" s="37"/>
      <c r="AQ202" s="37"/>
      <c r="AR202" s="37"/>
      <c r="AS202" s="37"/>
      <c r="AT202" s="37"/>
      <c r="AU202" s="37"/>
      <c r="AV202" s="37"/>
      <c r="AW202" s="37"/>
      <c r="AX202" s="37"/>
      <c r="AY202" s="37"/>
      <c r="AZ202" s="37"/>
      <c r="BA202" s="37"/>
      <c r="BB202" s="37"/>
      <c r="BC202" s="37"/>
      <c r="BD202" s="37"/>
      <c r="BE202" s="37"/>
      <c r="BF202" s="37"/>
      <c r="BG202" s="37"/>
      <c r="BH202" s="37"/>
      <c r="BI202" s="37"/>
      <c r="BJ202" s="37"/>
      <c r="BK202" s="37"/>
      <c r="BL202" s="37"/>
      <c r="BM202" s="37"/>
      <c r="BN202" s="37"/>
      <c r="BO202" s="37"/>
      <c r="BP202" s="37"/>
      <c r="BQ202" s="37"/>
      <c r="BR202" s="37"/>
      <c r="BS202" s="37"/>
      <c r="BT202" s="37"/>
      <c r="BU202" s="37"/>
      <c r="BV202" s="37"/>
      <c r="BW202" s="37"/>
      <c r="BX202" s="37"/>
      <c r="BY202" s="37"/>
      <c r="BZ202" s="37"/>
      <c r="CA202" s="37"/>
      <c r="CB202" s="37"/>
      <c r="CC202" s="37"/>
      <c r="CD202" s="37"/>
      <c r="CE202" s="37"/>
      <c r="CF202" s="37"/>
      <c r="CG202" s="37"/>
      <c r="CH202" s="37"/>
      <c r="CI202" s="37"/>
      <c r="CJ202" s="37"/>
      <c r="CK202" s="37"/>
      <c r="CL202" s="37"/>
      <c r="CM202" s="37"/>
      <c r="CN202" s="37"/>
      <c r="CO202" s="37"/>
      <c r="CP202" s="37"/>
      <c r="CQ202" s="37"/>
    </row>
    <row r="203" spans="1:95">
      <c r="A203" s="37"/>
      <c r="B203" s="37"/>
      <c r="C203" s="37"/>
      <c r="D203" s="37"/>
      <c r="E203" s="37"/>
      <c r="F203" s="37"/>
      <c r="G203" s="37"/>
      <c r="H203" s="37"/>
      <c r="I203" s="37"/>
      <c r="J203" s="37"/>
      <c r="K203" s="37"/>
      <c r="L203" s="37"/>
      <c r="M203" s="37"/>
      <c r="N203" s="37"/>
      <c r="O203" s="37"/>
      <c r="P203" s="37"/>
      <c r="Q203" s="37"/>
      <c r="R203" s="37"/>
      <c r="S203" s="37"/>
      <c r="T203" s="37"/>
      <c r="U203" s="37"/>
      <c r="V203" s="37"/>
      <c r="W203" s="37"/>
      <c r="X203" s="37"/>
      <c r="Y203" s="37"/>
      <c r="Z203" s="37"/>
      <c r="AA203" s="37"/>
      <c r="AB203" s="37"/>
      <c r="AC203" s="37"/>
      <c r="AD203" s="37"/>
      <c r="AE203" s="37"/>
      <c r="AF203" s="37"/>
      <c r="AG203" s="37"/>
      <c r="AH203" s="37"/>
      <c r="AI203" s="37"/>
      <c r="AJ203" s="37"/>
      <c r="AK203" s="37"/>
      <c r="AL203" s="37"/>
      <c r="AM203" s="37"/>
      <c r="AN203" s="37"/>
      <c r="AO203" s="37"/>
      <c r="AP203" s="37"/>
      <c r="AQ203" s="37"/>
      <c r="AR203" s="37"/>
      <c r="AS203" s="37"/>
      <c r="AT203" s="37"/>
      <c r="AU203" s="37"/>
      <c r="AV203" s="37"/>
      <c r="AW203" s="37"/>
      <c r="AX203" s="37"/>
      <c r="AY203" s="37"/>
      <c r="AZ203" s="37"/>
      <c r="BA203" s="37"/>
      <c r="BB203" s="37"/>
      <c r="BC203" s="37"/>
      <c r="BD203" s="37"/>
      <c r="BE203" s="37"/>
      <c r="BF203" s="37"/>
      <c r="BG203" s="37"/>
      <c r="BH203" s="37"/>
      <c r="BI203" s="37"/>
      <c r="BJ203" s="37"/>
      <c r="BK203" s="37"/>
      <c r="BL203" s="37"/>
      <c r="BM203" s="37"/>
      <c r="BN203" s="37"/>
      <c r="BO203" s="37"/>
      <c r="BP203" s="37"/>
      <c r="BQ203" s="37"/>
      <c r="BR203" s="37"/>
      <c r="BS203" s="37"/>
      <c r="BT203" s="37"/>
      <c r="BU203" s="37"/>
      <c r="BV203" s="37"/>
      <c r="BW203" s="37"/>
      <c r="BX203" s="37"/>
      <c r="BY203" s="37"/>
      <c r="BZ203" s="37"/>
      <c r="CA203" s="37"/>
      <c r="CB203" s="37"/>
      <c r="CC203" s="37"/>
      <c r="CD203" s="37"/>
      <c r="CE203" s="37"/>
      <c r="CF203" s="37"/>
      <c r="CG203" s="37"/>
      <c r="CH203" s="37"/>
      <c r="CI203" s="37"/>
      <c r="CJ203" s="37"/>
      <c r="CK203" s="37"/>
      <c r="CL203" s="37"/>
      <c r="CM203" s="37"/>
      <c r="CN203" s="37"/>
      <c r="CO203" s="37"/>
      <c r="CP203" s="37"/>
      <c r="CQ203" s="37"/>
    </row>
    <row r="204" spans="1:95">
      <c r="A204" s="37"/>
      <c r="B204" s="37"/>
      <c r="C204" s="37"/>
      <c r="D204" s="37"/>
      <c r="E204" s="37"/>
      <c r="F204" s="37"/>
      <c r="G204" s="37"/>
      <c r="H204" s="37"/>
      <c r="I204" s="37"/>
      <c r="J204" s="37"/>
      <c r="K204" s="37"/>
      <c r="L204" s="37"/>
      <c r="M204" s="37"/>
      <c r="N204" s="37"/>
      <c r="O204" s="37"/>
      <c r="P204" s="37"/>
      <c r="Q204" s="37"/>
      <c r="R204" s="37"/>
      <c r="S204" s="37"/>
      <c r="T204" s="37"/>
      <c r="U204" s="37"/>
      <c r="V204" s="37"/>
      <c r="W204" s="37"/>
      <c r="X204" s="37"/>
      <c r="Y204" s="37"/>
      <c r="Z204" s="37"/>
      <c r="AA204" s="37"/>
      <c r="AB204" s="37"/>
      <c r="AC204" s="37"/>
      <c r="AD204" s="37"/>
      <c r="AE204" s="37"/>
      <c r="AF204" s="37"/>
      <c r="AG204" s="37"/>
      <c r="AH204" s="37"/>
      <c r="AI204" s="37"/>
      <c r="AJ204" s="37"/>
      <c r="AK204" s="37"/>
      <c r="AL204" s="37"/>
      <c r="AM204" s="37"/>
      <c r="AN204" s="37"/>
      <c r="AO204" s="37"/>
      <c r="AP204" s="37"/>
      <c r="AQ204" s="37"/>
      <c r="AR204" s="37"/>
      <c r="AS204" s="37"/>
      <c r="AT204" s="37"/>
      <c r="AU204" s="37"/>
      <c r="AV204" s="37"/>
      <c r="AW204" s="37"/>
      <c r="AX204" s="37"/>
      <c r="AY204" s="37"/>
      <c r="AZ204" s="37"/>
      <c r="BA204" s="37"/>
      <c r="BB204" s="37"/>
      <c r="BC204" s="37"/>
      <c r="BD204" s="37"/>
      <c r="BE204" s="37"/>
      <c r="BF204" s="37"/>
      <c r="BG204" s="37"/>
      <c r="BH204" s="37"/>
      <c r="BI204" s="37"/>
      <c r="BJ204" s="37"/>
      <c r="BK204" s="37"/>
      <c r="BL204" s="37"/>
      <c r="BM204" s="37"/>
      <c r="BN204" s="37"/>
      <c r="BO204" s="37"/>
      <c r="BP204" s="37"/>
      <c r="BQ204" s="37"/>
      <c r="BR204" s="37"/>
      <c r="BS204" s="37"/>
      <c r="BT204" s="37"/>
      <c r="BU204" s="37"/>
      <c r="BV204" s="37"/>
      <c r="BW204" s="37"/>
      <c r="BX204" s="37"/>
      <c r="BY204" s="37"/>
      <c r="BZ204" s="37"/>
      <c r="CA204" s="37"/>
      <c r="CB204" s="37"/>
      <c r="CC204" s="37"/>
      <c r="CD204" s="37"/>
      <c r="CE204" s="37"/>
      <c r="CF204" s="37"/>
      <c r="CG204" s="37"/>
      <c r="CH204" s="37"/>
      <c r="CI204" s="37"/>
      <c r="CJ204" s="37"/>
      <c r="CK204" s="37"/>
      <c r="CL204" s="37"/>
      <c r="CM204" s="37"/>
      <c r="CN204" s="37"/>
      <c r="CO204" s="37"/>
      <c r="CP204" s="37"/>
      <c r="CQ204" s="37"/>
    </row>
    <row r="205" spans="1:95">
      <c r="A205" s="37"/>
      <c r="B205" s="37"/>
      <c r="C205" s="37"/>
      <c r="D205" s="37"/>
      <c r="E205" s="37"/>
      <c r="F205" s="37"/>
      <c r="G205" s="37"/>
      <c r="H205" s="37"/>
      <c r="I205" s="37"/>
      <c r="J205" s="37"/>
      <c r="K205" s="37"/>
      <c r="L205" s="37"/>
      <c r="M205" s="37"/>
      <c r="N205" s="37"/>
      <c r="O205" s="37"/>
      <c r="P205" s="37"/>
      <c r="Q205" s="37"/>
      <c r="R205" s="37"/>
      <c r="S205" s="37"/>
      <c r="T205" s="37"/>
      <c r="U205" s="37"/>
      <c r="V205" s="37"/>
      <c r="W205" s="37"/>
      <c r="X205" s="37"/>
      <c r="Y205" s="37"/>
      <c r="Z205" s="37"/>
      <c r="AA205" s="37"/>
      <c r="AB205" s="37"/>
      <c r="AC205" s="37"/>
      <c r="AD205" s="37"/>
      <c r="AE205" s="37"/>
      <c r="AF205" s="37"/>
      <c r="AG205" s="37"/>
      <c r="AH205" s="37"/>
      <c r="AI205" s="37"/>
      <c r="AJ205" s="37"/>
      <c r="AK205" s="37"/>
      <c r="AL205" s="37"/>
      <c r="AM205" s="37"/>
      <c r="AN205" s="37"/>
      <c r="AO205" s="37"/>
      <c r="AP205" s="37"/>
      <c r="AQ205" s="37"/>
      <c r="AR205" s="37"/>
      <c r="AS205" s="37"/>
      <c r="AT205" s="37"/>
      <c r="AU205" s="37"/>
      <c r="AV205" s="37"/>
      <c r="AW205" s="37"/>
      <c r="AX205" s="37"/>
      <c r="AY205" s="37"/>
      <c r="AZ205" s="37"/>
      <c r="BA205" s="37"/>
      <c r="BB205" s="37"/>
      <c r="BC205" s="37"/>
      <c r="BD205" s="37"/>
      <c r="BE205" s="37"/>
      <c r="BF205" s="37"/>
      <c r="BG205" s="37"/>
      <c r="BH205" s="37"/>
      <c r="BI205" s="37"/>
      <c r="BJ205" s="37"/>
      <c r="BK205" s="37"/>
      <c r="BL205" s="37"/>
      <c r="BM205" s="37"/>
      <c r="BN205" s="37"/>
      <c r="BO205" s="37"/>
      <c r="BP205" s="37"/>
      <c r="BQ205" s="37"/>
      <c r="BR205" s="37"/>
      <c r="BS205" s="37"/>
      <c r="BT205" s="37"/>
      <c r="BU205" s="37"/>
      <c r="BV205" s="37"/>
      <c r="BW205" s="37"/>
      <c r="BX205" s="37"/>
      <c r="BY205" s="37"/>
      <c r="BZ205" s="37"/>
      <c r="CA205" s="37"/>
      <c r="CB205" s="37"/>
      <c r="CC205" s="37"/>
      <c r="CD205" s="37"/>
      <c r="CE205" s="37"/>
      <c r="CF205" s="37"/>
      <c r="CG205" s="37"/>
      <c r="CH205" s="37"/>
      <c r="CI205" s="37"/>
      <c r="CJ205" s="37"/>
      <c r="CK205" s="37"/>
      <c r="CL205" s="37"/>
      <c r="CM205" s="37"/>
      <c r="CN205" s="37"/>
      <c r="CO205" s="37"/>
      <c r="CP205" s="37"/>
      <c r="CQ205" s="37"/>
    </row>
    <row r="206" spans="1:95">
      <c r="A206" s="37"/>
      <c r="B206" s="37"/>
      <c r="C206" s="37"/>
      <c r="D206" s="37"/>
      <c r="E206" s="37"/>
      <c r="F206" s="37"/>
      <c r="G206" s="37"/>
      <c r="H206" s="37"/>
      <c r="I206" s="37"/>
      <c r="J206" s="37"/>
      <c r="K206" s="37"/>
      <c r="L206" s="37"/>
      <c r="M206" s="37"/>
      <c r="N206" s="37"/>
      <c r="O206" s="37"/>
      <c r="P206" s="37"/>
      <c r="Q206" s="37"/>
      <c r="R206" s="37"/>
      <c r="S206" s="37"/>
      <c r="T206" s="37"/>
      <c r="U206" s="37"/>
      <c r="V206" s="37"/>
      <c r="W206" s="37"/>
      <c r="X206" s="37"/>
      <c r="Y206" s="37"/>
      <c r="Z206" s="37"/>
      <c r="AA206" s="37"/>
      <c r="AB206" s="37"/>
      <c r="AC206" s="37"/>
      <c r="AD206" s="37"/>
      <c r="AE206" s="37"/>
      <c r="AF206" s="37"/>
      <c r="AG206" s="37"/>
      <c r="AH206" s="37"/>
      <c r="AI206" s="37"/>
      <c r="AJ206" s="37"/>
      <c r="AK206" s="37"/>
      <c r="AL206" s="37"/>
      <c r="AM206" s="37"/>
      <c r="AN206" s="37"/>
      <c r="AO206" s="37"/>
      <c r="AP206" s="37"/>
      <c r="AQ206" s="37"/>
      <c r="AR206" s="37"/>
      <c r="AS206" s="37"/>
      <c r="AT206" s="37"/>
      <c r="AU206" s="37"/>
      <c r="AV206" s="37"/>
      <c r="AW206" s="37"/>
      <c r="AX206" s="37"/>
      <c r="AY206" s="37"/>
      <c r="AZ206" s="37"/>
      <c r="BA206" s="37"/>
      <c r="BB206" s="37"/>
      <c r="BC206" s="37"/>
      <c r="BD206" s="37"/>
      <c r="BE206" s="37"/>
      <c r="BF206" s="37"/>
      <c r="BG206" s="37"/>
      <c r="BH206" s="37"/>
      <c r="BI206" s="37"/>
      <c r="BJ206" s="37"/>
      <c r="BK206" s="37"/>
      <c r="BL206" s="37"/>
      <c r="BM206" s="37"/>
      <c r="BN206" s="37"/>
      <c r="BO206" s="37"/>
      <c r="BP206" s="37"/>
      <c r="BQ206" s="37"/>
      <c r="BR206" s="37"/>
      <c r="BS206" s="37"/>
      <c r="BT206" s="37"/>
      <c r="BU206" s="37"/>
      <c r="BV206" s="37"/>
      <c r="BW206" s="37"/>
      <c r="BX206" s="37"/>
      <c r="BY206" s="37"/>
      <c r="BZ206" s="37"/>
      <c r="CA206" s="37"/>
      <c r="CB206" s="37"/>
      <c r="CC206" s="37"/>
      <c r="CD206" s="37"/>
      <c r="CE206" s="37"/>
      <c r="CF206" s="37"/>
      <c r="CG206" s="37"/>
      <c r="CH206" s="37"/>
      <c r="CI206" s="37"/>
      <c r="CJ206" s="37"/>
      <c r="CK206" s="37"/>
      <c r="CL206" s="37"/>
      <c r="CM206" s="37"/>
      <c r="CN206" s="37"/>
      <c r="CO206" s="37"/>
      <c r="CP206" s="37"/>
      <c r="CQ206" s="37"/>
    </row>
    <row r="207" spans="1:95">
      <c r="A207" s="37"/>
      <c r="B207" s="37"/>
      <c r="C207" s="37"/>
      <c r="D207" s="37"/>
      <c r="E207" s="37"/>
      <c r="F207" s="37"/>
      <c r="G207" s="37"/>
      <c r="H207" s="37"/>
      <c r="I207" s="37"/>
      <c r="J207" s="37"/>
      <c r="K207" s="37"/>
      <c r="L207" s="37"/>
      <c r="M207" s="37"/>
      <c r="N207" s="37"/>
      <c r="O207" s="37"/>
      <c r="P207" s="37"/>
      <c r="Q207" s="37"/>
      <c r="R207" s="37"/>
      <c r="S207" s="37"/>
      <c r="T207" s="37"/>
      <c r="U207" s="37"/>
      <c r="V207" s="37"/>
      <c r="W207" s="37"/>
      <c r="X207" s="37"/>
      <c r="Y207" s="37"/>
      <c r="Z207" s="37"/>
      <c r="AA207" s="37"/>
      <c r="AB207" s="37"/>
      <c r="AC207" s="37"/>
      <c r="AD207" s="37"/>
      <c r="AE207" s="37"/>
      <c r="AF207" s="37"/>
      <c r="AG207" s="37"/>
      <c r="AH207" s="37"/>
      <c r="AI207" s="37"/>
      <c r="AJ207" s="37"/>
      <c r="AK207" s="37"/>
      <c r="AL207" s="37"/>
      <c r="AM207" s="37"/>
      <c r="AN207" s="37"/>
      <c r="AO207" s="37"/>
      <c r="AP207" s="37"/>
      <c r="AQ207" s="37"/>
      <c r="AR207" s="37"/>
      <c r="AS207" s="37"/>
      <c r="AT207" s="37"/>
      <c r="AU207" s="37"/>
      <c r="AV207" s="37"/>
      <c r="AW207" s="37"/>
      <c r="AX207" s="37"/>
      <c r="AY207" s="37"/>
      <c r="AZ207" s="37"/>
      <c r="BA207" s="37"/>
      <c r="BB207" s="37"/>
      <c r="BC207" s="37"/>
      <c r="BD207" s="37"/>
      <c r="BE207" s="37"/>
      <c r="BF207" s="37"/>
      <c r="BG207" s="37"/>
      <c r="BH207" s="37"/>
      <c r="BI207" s="37"/>
      <c r="BJ207" s="37"/>
      <c r="BK207" s="37"/>
      <c r="BL207" s="37"/>
      <c r="BM207" s="37"/>
      <c r="BN207" s="37"/>
      <c r="BO207" s="37"/>
      <c r="BP207" s="37"/>
      <c r="BQ207" s="37"/>
      <c r="BR207" s="37"/>
      <c r="BS207" s="37"/>
      <c r="BT207" s="37"/>
      <c r="BU207" s="37"/>
      <c r="BV207" s="37"/>
      <c r="BW207" s="37"/>
      <c r="BX207" s="37"/>
      <c r="BY207" s="37"/>
      <c r="BZ207" s="37"/>
      <c r="CA207" s="37"/>
      <c r="CB207" s="37"/>
      <c r="CC207" s="37"/>
      <c r="CD207" s="37"/>
      <c r="CE207" s="37"/>
      <c r="CF207" s="37"/>
      <c r="CG207" s="37"/>
      <c r="CH207" s="37"/>
      <c r="CI207" s="37"/>
      <c r="CJ207" s="37"/>
      <c r="CK207" s="37"/>
      <c r="CL207" s="37"/>
      <c r="CM207" s="37"/>
      <c r="CN207" s="37"/>
      <c r="CO207" s="37"/>
      <c r="CP207" s="37"/>
      <c r="CQ207" s="37"/>
    </row>
    <row r="208" spans="1:95">
      <c r="A208" s="37"/>
      <c r="B208" s="37"/>
      <c r="C208" s="37"/>
      <c r="D208" s="37"/>
      <c r="E208" s="37"/>
      <c r="F208" s="37"/>
      <c r="G208" s="37"/>
      <c r="H208" s="37"/>
      <c r="I208" s="37"/>
      <c r="J208" s="37"/>
      <c r="K208" s="37"/>
      <c r="L208" s="37"/>
      <c r="M208" s="37"/>
      <c r="N208" s="37"/>
      <c r="O208" s="37"/>
      <c r="P208" s="37"/>
      <c r="Q208" s="37"/>
      <c r="R208" s="37"/>
      <c r="S208" s="37"/>
      <c r="T208" s="37"/>
      <c r="U208" s="37"/>
      <c r="V208" s="37"/>
      <c r="W208" s="37"/>
      <c r="X208" s="37"/>
      <c r="Y208" s="37"/>
      <c r="Z208" s="37"/>
      <c r="AA208" s="37"/>
      <c r="AB208" s="37"/>
      <c r="AC208" s="37"/>
      <c r="AD208" s="37"/>
      <c r="AE208" s="37"/>
      <c r="AF208" s="37"/>
      <c r="AG208" s="37"/>
      <c r="AH208" s="37"/>
      <c r="AI208" s="37"/>
      <c r="AJ208" s="37"/>
      <c r="AK208" s="37"/>
      <c r="AL208" s="37"/>
      <c r="AM208" s="37"/>
      <c r="AN208" s="37"/>
      <c r="AO208" s="37"/>
      <c r="AP208" s="37"/>
      <c r="AQ208" s="37"/>
      <c r="AR208" s="37"/>
      <c r="AS208" s="37"/>
      <c r="AT208" s="37"/>
      <c r="AU208" s="37"/>
      <c r="AV208" s="37"/>
      <c r="AW208" s="37"/>
      <c r="AX208" s="37"/>
      <c r="AY208" s="37"/>
      <c r="AZ208" s="37"/>
      <c r="BA208" s="37"/>
      <c r="BB208" s="37"/>
      <c r="BC208" s="37"/>
      <c r="BD208" s="37"/>
      <c r="BE208" s="37"/>
      <c r="BF208" s="37"/>
      <c r="BG208" s="37"/>
      <c r="BH208" s="37"/>
      <c r="BI208" s="37"/>
      <c r="BJ208" s="37"/>
      <c r="BK208" s="37"/>
      <c r="BL208" s="37"/>
      <c r="BM208" s="37"/>
      <c r="BN208" s="37"/>
      <c r="BO208" s="37"/>
      <c r="BP208" s="37"/>
      <c r="BQ208" s="37"/>
      <c r="BR208" s="37"/>
      <c r="BS208" s="37"/>
      <c r="BT208" s="37"/>
      <c r="BU208" s="37"/>
      <c r="BV208" s="37"/>
      <c r="BW208" s="37"/>
      <c r="BX208" s="37"/>
      <c r="BY208" s="37"/>
      <c r="BZ208" s="37"/>
      <c r="CA208" s="37"/>
      <c r="CB208" s="37"/>
      <c r="CC208" s="37"/>
      <c r="CD208" s="37"/>
      <c r="CE208" s="37"/>
      <c r="CF208" s="37"/>
      <c r="CG208" s="37"/>
      <c r="CH208" s="37"/>
      <c r="CI208" s="37"/>
      <c r="CJ208" s="37"/>
      <c r="CK208" s="37"/>
      <c r="CL208" s="37"/>
      <c r="CM208" s="37"/>
      <c r="CN208" s="37"/>
      <c r="CO208" s="37"/>
      <c r="CP208" s="37"/>
      <c r="CQ208" s="37"/>
    </row>
    <row r="209" spans="1:95">
      <c r="A209" s="37"/>
      <c r="B209" s="37"/>
      <c r="C209" s="37"/>
      <c r="D209" s="37"/>
      <c r="E209" s="37"/>
      <c r="F209" s="37"/>
      <c r="G209" s="37"/>
      <c r="H209" s="37"/>
      <c r="I209" s="37"/>
      <c r="J209" s="37"/>
      <c r="K209" s="37"/>
      <c r="L209" s="37"/>
      <c r="M209" s="37"/>
      <c r="N209" s="37"/>
      <c r="O209" s="37"/>
      <c r="P209" s="37"/>
      <c r="Q209" s="37"/>
      <c r="R209" s="37"/>
      <c r="S209" s="37"/>
      <c r="T209" s="37"/>
      <c r="U209" s="37"/>
      <c r="V209" s="37"/>
      <c r="W209" s="37"/>
      <c r="X209" s="37"/>
      <c r="Y209" s="37"/>
      <c r="Z209" s="37"/>
      <c r="AA209" s="37"/>
      <c r="AB209" s="37"/>
      <c r="AC209" s="37"/>
      <c r="AD209" s="37"/>
      <c r="AE209" s="37"/>
      <c r="AF209" s="37"/>
      <c r="AG209" s="37"/>
      <c r="AH209" s="37"/>
      <c r="AI209" s="37"/>
      <c r="AJ209" s="37"/>
      <c r="AK209" s="37"/>
      <c r="AL209" s="37"/>
      <c r="AM209" s="37"/>
      <c r="AN209" s="37"/>
      <c r="AO209" s="37"/>
      <c r="AP209" s="37"/>
      <c r="AQ209" s="37"/>
      <c r="AR209" s="37"/>
      <c r="AS209" s="37"/>
      <c r="AT209" s="37"/>
      <c r="AU209" s="37"/>
      <c r="AV209" s="37"/>
      <c r="AW209" s="37"/>
      <c r="AX209" s="37"/>
      <c r="AY209" s="37"/>
      <c r="AZ209" s="37"/>
      <c r="BA209" s="37"/>
      <c r="BB209" s="37"/>
      <c r="BC209" s="37"/>
      <c r="BD209" s="37"/>
      <c r="BE209" s="37"/>
      <c r="BF209" s="37"/>
      <c r="BG209" s="37"/>
      <c r="BH209" s="37"/>
      <c r="BI209" s="37"/>
      <c r="BJ209" s="37"/>
      <c r="BK209" s="37"/>
      <c r="BL209" s="37"/>
      <c r="BM209" s="37"/>
      <c r="BN209" s="37"/>
      <c r="BO209" s="37"/>
      <c r="BP209" s="37"/>
      <c r="BQ209" s="37"/>
      <c r="BR209" s="37"/>
      <c r="BS209" s="37"/>
      <c r="BT209" s="37"/>
      <c r="BU209" s="37"/>
      <c r="BV209" s="37"/>
      <c r="BW209" s="37"/>
      <c r="BX209" s="37"/>
      <c r="BY209" s="37"/>
      <c r="BZ209" s="37"/>
      <c r="CA209" s="37"/>
      <c r="CB209" s="37"/>
      <c r="CC209" s="37"/>
      <c r="CD209" s="37"/>
      <c r="CE209" s="37"/>
      <c r="CF209" s="37"/>
      <c r="CG209" s="37"/>
      <c r="CH209" s="37"/>
      <c r="CI209" s="37"/>
      <c r="CJ209" s="37"/>
      <c r="CK209" s="37"/>
      <c r="CL209" s="37"/>
      <c r="CM209" s="37"/>
      <c r="CN209" s="37"/>
      <c r="CO209" s="37"/>
      <c r="CP209" s="37"/>
      <c r="CQ209" s="37"/>
    </row>
    <row r="210" spans="1:95">
      <c r="A210" s="37"/>
      <c r="B210" s="37"/>
      <c r="C210" s="37"/>
      <c r="D210" s="37"/>
      <c r="E210" s="37"/>
      <c r="F210" s="37"/>
      <c r="G210" s="37"/>
      <c r="H210" s="37"/>
      <c r="I210" s="37"/>
      <c r="J210" s="37"/>
      <c r="K210" s="37"/>
      <c r="L210" s="37"/>
      <c r="M210" s="37"/>
      <c r="N210" s="37"/>
      <c r="O210" s="37"/>
      <c r="P210" s="37"/>
      <c r="Q210" s="37"/>
      <c r="R210" s="37"/>
      <c r="S210" s="37"/>
      <c r="T210" s="37"/>
      <c r="U210" s="37"/>
      <c r="V210" s="37"/>
      <c r="W210" s="37"/>
      <c r="X210" s="37"/>
      <c r="Y210" s="37"/>
      <c r="Z210" s="37"/>
      <c r="AA210" s="37"/>
      <c r="AB210" s="37"/>
      <c r="AC210" s="37"/>
      <c r="AD210" s="37"/>
      <c r="AE210" s="37"/>
      <c r="AF210" s="37"/>
      <c r="AG210" s="37"/>
      <c r="AH210" s="37"/>
      <c r="AI210" s="37"/>
      <c r="AJ210" s="37"/>
      <c r="AK210" s="37"/>
      <c r="AL210" s="37"/>
      <c r="AM210" s="37"/>
      <c r="AN210" s="37"/>
      <c r="AO210" s="37"/>
      <c r="AP210" s="37"/>
      <c r="AQ210" s="37"/>
      <c r="AR210" s="37"/>
      <c r="AS210" s="37"/>
      <c r="AT210" s="37"/>
      <c r="AU210" s="37"/>
      <c r="AV210" s="37"/>
      <c r="AW210" s="37"/>
      <c r="AX210" s="37"/>
      <c r="AY210" s="37"/>
      <c r="AZ210" s="37"/>
      <c r="BA210" s="37"/>
      <c r="BB210" s="37"/>
      <c r="BC210" s="37"/>
      <c r="BD210" s="37"/>
      <c r="BE210" s="37"/>
      <c r="BF210" s="37"/>
      <c r="BG210" s="37"/>
      <c r="BH210" s="37"/>
      <c r="BI210" s="37"/>
      <c r="BJ210" s="37"/>
      <c r="BK210" s="37"/>
      <c r="BL210" s="37"/>
      <c r="BM210" s="37"/>
      <c r="BN210" s="37"/>
      <c r="BO210" s="37"/>
      <c r="BP210" s="37"/>
      <c r="BQ210" s="37"/>
      <c r="BR210" s="37"/>
      <c r="BS210" s="37"/>
      <c r="BT210" s="37"/>
      <c r="BU210" s="37"/>
      <c r="BV210" s="37"/>
      <c r="BW210" s="37"/>
      <c r="BX210" s="37"/>
      <c r="BY210" s="37"/>
      <c r="BZ210" s="37"/>
      <c r="CA210" s="37"/>
      <c r="CB210" s="37"/>
      <c r="CC210" s="37"/>
      <c r="CD210" s="37"/>
      <c r="CE210" s="37"/>
      <c r="CF210" s="37"/>
      <c r="CG210" s="37"/>
      <c r="CH210" s="37"/>
      <c r="CI210" s="37"/>
      <c r="CJ210" s="37"/>
      <c r="CK210" s="37"/>
      <c r="CL210" s="37"/>
      <c r="CM210" s="37"/>
      <c r="CN210" s="37"/>
      <c r="CO210" s="37"/>
      <c r="CP210" s="37"/>
      <c r="CQ210" s="37"/>
    </row>
    <row r="211" spans="1:95">
      <c r="A211" s="37"/>
      <c r="B211" s="37"/>
      <c r="C211" s="37"/>
      <c r="D211" s="37"/>
      <c r="E211" s="37"/>
      <c r="F211" s="37"/>
      <c r="G211" s="37"/>
      <c r="H211" s="37"/>
      <c r="I211" s="37"/>
      <c r="J211" s="37"/>
      <c r="K211" s="37"/>
      <c r="L211" s="37"/>
      <c r="M211" s="37"/>
      <c r="N211" s="37"/>
      <c r="O211" s="37"/>
      <c r="P211" s="37"/>
      <c r="Q211" s="37"/>
      <c r="R211" s="37"/>
      <c r="S211" s="37"/>
      <c r="T211" s="37"/>
      <c r="U211" s="37"/>
      <c r="V211" s="37"/>
      <c r="W211" s="37"/>
      <c r="X211" s="37"/>
      <c r="Y211" s="37"/>
      <c r="Z211" s="37"/>
      <c r="AA211" s="37"/>
      <c r="AB211" s="37"/>
      <c r="AC211" s="37"/>
      <c r="AD211" s="37"/>
      <c r="AE211" s="37"/>
      <c r="AF211" s="37"/>
      <c r="AG211" s="37"/>
      <c r="AH211" s="37"/>
      <c r="AI211" s="37"/>
      <c r="AJ211" s="37"/>
      <c r="AK211" s="37"/>
      <c r="AL211" s="37"/>
      <c r="AM211" s="37"/>
      <c r="AN211" s="37"/>
      <c r="AO211" s="37"/>
      <c r="AP211" s="37"/>
      <c r="AQ211" s="37"/>
      <c r="AR211" s="37"/>
      <c r="AS211" s="37"/>
      <c r="AT211" s="37"/>
      <c r="AU211" s="37"/>
      <c r="AV211" s="37"/>
      <c r="AW211" s="37"/>
      <c r="AX211" s="37"/>
      <c r="AY211" s="37"/>
      <c r="AZ211" s="37"/>
      <c r="BA211" s="37"/>
      <c r="BB211" s="37"/>
      <c r="BC211" s="37"/>
      <c r="BD211" s="37"/>
      <c r="BE211" s="37"/>
      <c r="BF211" s="37"/>
      <c r="BG211" s="37"/>
      <c r="BH211" s="37"/>
      <c r="BI211" s="37"/>
      <c r="BJ211" s="37"/>
      <c r="BK211" s="37"/>
      <c r="BL211" s="37"/>
      <c r="BM211" s="37"/>
      <c r="BN211" s="37"/>
      <c r="BO211" s="37"/>
      <c r="BP211" s="37"/>
      <c r="BQ211" s="37"/>
      <c r="BR211" s="37"/>
      <c r="BS211" s="37"/>
      <c r="BT211" s="37"/>
      <c r="BU211" s="37"/>
      <c r="BV211" s="37"/>
      <c r="BW211" s="37"/>
      <c r="BX211" s="37"/>
      <c r="BY211" s="37"/>
      <c r="BZ211" s="37"/>
      <c r="CA211" s="37"/>
      <c r="CB211" s="37"/>
      <c r="CC211" s="37"/>
      <c r="CD211" s="37"/>
      <c r="CE211" s="37"/>
      <c r="CF211" s="37"/>
      <c r="CG211" s="37"/>
      <c r="CH211" s="37"/>
      <c r="CI211" s="37"/>
      <c r="CJ211" s="37"/>
      <c r="CK211" s="37"/>
      <c r="CL211" s="37"/>
      <c r="CM211" s="37"/>
      <c r="CN211" s="37"/>
      <c r="CO211" s="37"/>
      <c r="CP211" s="37"/>
      <c r="CQ211" s="37"/>
    </row>
    <row r="212" spans="1:95">
      <c r="A212" s="37"/>
      <c r="B212" s="37"/>
      <c r="C212" s="37"/>
      <c r="D212" s="37"/>
      <c r="E212" s="37"/>
      <c r="F212" s="37"/>
      <c r="G212" s="37"/>
      <c r="H212" s="37"/>
      <c r="I212" s="37"/>
      <c r="J212" s="37"/>
      <c r="K212" s="37"/>
      <c r="L212" s="37"/>
      <c r="M212" s="37"/>
      <c r="N212" s="37"/>
      <c r="O212" s="37"/>
      <c r="P212" s="37"/>
      <c r="Q212" s="37"/>
      <c r="R212" s="37"/>
      <c r="S212" s="37"/>
      <c r="T212" s="37"/>
      <c r="U212" s="37"/>
      <c r="V212" s="37"/>
      <c r="W212" s="37"/>
      <c r="X212" s="37"/>
      <c r="Y212" s="37"/>
      <c r="Z212" s="37"/>
      <c r="AA212" s="37"/>
      <c r="AB212" s="37"/>
      <c r="AC212" s="37"/>
      <c r="AD212" s="37"/>
      <c r="AE212" s="37"/>
      <c r="AF212" s="37"/>
      <c r="AG212" s="37"/>
      <c r="AH212" s="37"/>
      <c r="AI212" s="37"/>
      <c r="AJ212" s="37"/>
      <c r="AK212" s="37"/>
      <c r="AL212" s="37"/>
      <c r="AM212" s="37"/>
      <c r="AN212" s="37"/>
      <c r="AO212" s="37"/>
      <c r="AP212" s="37"/>
      <c r="AQ212" s="37"/>
      <c r="AR212" s="37"/>
      <c r="AS212" s="37"/>
      <c r="AT212" s="37"/>
      <c r="AU212" s="37"/>
      <c r="AV212" s="37"/>
      <c r="AW212" s="37"/>
      <c r="AX212" s="37"/>
      <c r="AY212" s="37"/>
      <c r="AZ212" s="37"/>
      <c r="BA212" s="37"/>
      <c r="BB212" s="37"/>
      <c r="BC212" s="37"/>
      <c r="BD212" s="37"/>
      <c r="BE212" s="37"/>
      <c r="BF212" s="37"/>
      <c r="BG212" s="37"/>
      <c r="BH212" s="37"/>
      <c r="BI212" s="37"/>
      <c r="BJ212" s="37"/>
      <c r="BK212" s="37"/>
      <c r="BL212" s="37"/>
      <c r="BM212" s="37"/>
      <c r="BN212" s="37"/>
      <c r="BO212" s="37"/>
      <c r="BP212" s="37"/>
      <c r="BQ212" s="37"/>
      <c r="BR212" s="37"/>
      <c r="BS212" s="37"/>
      <c r="BT212" s="37"/>
      <c r="BU212" s="37"/>
      <c r="BV212" s="37"/>
      <c r="BW212" s="37"/>
      <c r="BX212" s="37"/>
      <c r="BY212" s="37"/>
      <c r="BZ212" s="37"/>
      <c r="CA212" s="37"/>
      <c r="CB212" s="37"/>
      <c r="CC212" s="37"/>
      <c r="CD212" s="37"/>
      <c r="CE212" s="37"/>
      <c r="CF212" s="37"/>
      <c r="CG212" s="37"/>
      <c r="CH212" s="37"/>
      <c r="CI212" s="37"/>
      <c r="CJ212" s="37"/>
      <c r="CK212" s="37"/>
      <c r="CL212" s="37"/>
      <c r="CM212" s="37"/>
      <c r="CN212" s="37"/>
      <c r="CO212" s="37"/>
      <c r="CP212" s="37"/>
      <c r="CQ212" s="37"/>
    </row>
    <row r="213" spans="1:95">
      <c r="A213" s="37"/>
      <c r="B213" s="37"/>
      <c r="C213" s="37"/>
      <c r="D213" s="37"/>
      <c r="E213" s="37"/>
      <c r="F213" s="37"/>
      <c r="G213" s="37"/>
      <c r="H213" s="37"/>
      <c r="I213" s="37"/>
      <c r="J213" s="37"/>
      <c r="K213" s="37"/>
      <c r="L213" s="37"/>
      <c r="M213" s="37"/>
      <c r="N213" s="37"/>
      <c r="O213" s="37"/>
      <c r="P213" s="37"/>
      <c r="Q213" s="37"/>
      <c r="R213" s="37"/>
      <c r="S213" s="37"/>
      <c r="T213" s="37"/>
      <c r="U213" s="37"/>
      <c r="V213" s="37"/>
      <c r="W213" s="37"/>
      <c r="X213" s="37"/>
      <c r="Y213" s="37"/>
      <c r="Z213" s="37"/>
      <c r="AA213" s="37"/>
      <c r="AB213" s="37"/>
      <c r="AC213" s="37"/>
      <c r="AD213" s="37"/>
      <c r="AE213" s="37"/>
      <c r="AF213" s="37"/>
      <c r="AG213" s="37"/>
      <c r="AH213" s="37"/>
      <c r="AI213" s="37"/>
      <c r="AJ213" s="37"/>
      <c r="AK213" s="37"/>
      <c r="AL213" s="37"/>
      <c r="AM213" s="37"/>
      <c r="AN213" s="37"/>
      <c r="AO213" s="37"/>
      <c r="AP213" s="37"/>
      <c r="AQ213" s="37"/>
      <c r="AR213" s="37"/>
      <c r="AS213" s="37"/>
      <c r="AT213" s="37"/>
      <c r="AU213" s="37"/>
      <c r="AV213" s="37"/>
      <c r="AW213" s="37"/>
      <c r="AX213" s="37"/>
      <c r="AY213" s="37"/>
      <c r="AZ213" s="37"/>
      <c r="BA213" s="37"/>
      <c r="BB213" s="37"/>
      <c r="BC213" s="37"/>
      <c r="BD213" s="37"/>
      <c r="BE213" s="37"/>
      <c r="BF213" s="37"/>
      <c r="BG213" s="37"/>
      <c r="BH213" s="37"/>
      <c r="BI213" s="37"/>
      <c r="BJ213" s="37"/>
      <c r="BK213" s="37"/>
      <c r="BL213" s="37"/>
      <c r="BM213" s="37"/>
      <c r="BN213" s="37"/>
      <c r="BO213" s="37"/>
      <c r="BP213" s="37"/>
      <c r="BQ213" s="37"/>
      <c r="BR213" s="37"/>
      <c r="BS213" s="37"/>
      <c r="BT213" s="37"/>
      <c r="BU213" s="37"/>
      <c r="BV213" s="37"/>
      <c r="BW213" s="37"/>
      <c r="BX213" s="37"/>
      <c r="BY213" s="37"/>
      <c r="BZ213" s="37"/>
      <c r="CA213" s="37"/>
      <c r="CB213" s="37"/>
      <c r="CC213" s="37"/>
      <c r="CD213" s="37"/>
      <c r="CE213" s="37"/>
      <c r="CF213" s="37"/>
      <c r="CG213" s="37"/>
      <c r="CH213" s="37"/>
      <c r="CI213" s="37"/>
      <c r="CJ213" s="37"/>
      <c r="CK213" s="37"/>
      <c r="CL213" s="37"/>
      <c r="CM213" s="37"/>
      <c r="CN213" s="37"/>
      <c r="CO213" s="37"/>
      <c r="CP213" s="37"/>
      <c r="CQ213" s="37"/>
    </row>
    <row r="214" spans="1:95">
      <c r="A214" s="37"/>
      <c r="B214" s="37"/>
      <c r="C214" s="37"/>
      <c r="D214" s="37"/>
      <c r="E214" s="37"/>
      <c r="F214" s="37"/>
      <c r="G214" s="37"/>
      <c r="H214" s="37"/>
      <c r="I214" s="37"/>
      <c r="J214" s="37"/>
      <c r="K214" s="37"/>
      <c r="L214" s="37"/>
      <c r="M214" s="37"/>
      <c r="N214" s="37"/>
      <c r="O214" s="37"/>
      <c r="P214" s="37"/>
      <c r="Q214" s="37"/>
      <c r="R214" s="37"/>
      <c r="S214" s="37"/>
      <c r="T214" s="37"/>
      <c r="U214" s="37"/>
      <c r="V214" s="37"/>
      <c r="W214" s="37"/>
      <c r="X214" s="37"/>
      <c r="Y214" s="37"/>
      <c r="Z214" s="37"/>
      <c r="AA214" s="37"/>
      <c r="AB214" s="37"/>
      <c r="AC214" s="37"/>
      <c r="AD214" s="37"/>
      <c r="AE214" s="37"/>
      <c r="AF214" s="37"/>
      <c r="AG214" s="37"/>
      <c r="AH214" s="37"/>
      <c r="AI214" s="37"/>
      <c r="AJ214" s="37"/>
      <c r="AK214" s="37"/>
      <c r="AL214" s="37"/>
      <c r="AM214" s="37"/>
      <c r="AN214" s="37"/>
      <c r="AO214" s="37"/>
      <c r="AP214" s="37"/>
      <c r="AQ214" s="37"/>
      <c r="AR214" s="37"/>
      <c r="AS214" s="37"/>
      <c r="AT214" s="37"/>
      <c r="AU214" s="37"/>
      <c r="AV214" s="37"/>
      <c r="AW214" s="37"/>
      <c r="AX214" s="37"/>
      <c r="AY214" s="37"/>
      <c r="AZ214" s="37"/>
      <c r="BA214" s="37"/>
      <c r="BB214" s="37"/>
      <c r="BC214" s="37"/>
      <c r="BD214" s="37"/>
      <c r="BE214" s="37"/>
      <c r="BF214" s="37"/>
      <c r="BG214" s="37"/>
      <c r="BH214" s="37"/>
      <c r="BI214" s="37"/>
      <c r="BJ214" s="37"/>
      <c r="BK214" s="37"/>
      <c r="BL214" s="37"/>
      <c r="BM214" s="37"/>
      <c r="BN214" s="37"/>
      <c r="BO214" s="37"/>
      <c r="BP214" s="37"/>
      <c r="BQ214" s="37"/>
      <c r="BR214" s="37"/>
      <c r="BS214" s="37"/>
      <c r="BT214" s="37"/>
      <c r="BU214" s="37"/>
      <c r="BV214" s="37"/>
      <c r="BW214" s="37"/>
      <c r="BX214" s="37"/>
      <c r="BY214" s="37"/>
      <c r="BZ214" s="37"/>
      <c r="CA214" s="37"/>
      <c r="CB214" s="37"/>
      <c r="CC214" s="37"/>
      <c r="CD214" s="37"/>
      <c r="CE214" s="37"/>
      <c r="CF214" s="37"/>
      <c r="CG214" s="37"/>
      <c r="CH214" s="37"/>
      <c r="CI214" s="37"/>
      <c r="CJ214" s="37"/>
      <c r="CK214" s="37"/>
      <c r="CL214" s="37"/>
      <c r="CM214" s="37"/>
      <c r="CN214" s="37"/>
      <c r="CO214" s="37"/>
      <c r="CP214" s="37"/>
      <c r="CQ214" s="37"/>
    </row>
    <row r="215" spans="1:95">
      <c r="A215" s="37"/>
      <c r="B215" s="37"/>
      <c r="C215" s="37"/>
      <c r="D215" s="37"/>
      <c r="E215" s="37"/>
      <c r="F215" s="37"/>
      <c r="G215" s="37"/>
      <c r="H215" s="37"/>
      <c r="I215" s="37"/>
      <c r="J215" s="37"/>
      <c r="K215" s="37"/>
      <c r="L215" s="37"/>
      <c r="M215" s="37"/>
      <c r="N215" s="37"/>
      <c r="O215" s="37"/>
      <c r="P215" s="37"/>
      <c r="Q215" s="37"/>
      <c r="R215" s="37"/>
      <c r="S215" s="37"/>
      <c r="T215" s="37"/>
      <c r="U215" s="37"/>
      <c r="V215" s="37"/>
      <c r="W215" s="37"/>
      <c r="X215" s="37"/>
      <c r="Y215" s="37"/>
      <c r="Z215" s="37"/>
      <c r="AA215" s="37"/>
      <c r="AB215" s="37"/>
      <c r="AC215" s="37"/>
      <c r="AD215" s="37"/>
      <c r="AE215" s="37"/>
      <c r="AF215" s="37"/>
      <c r="AG215" s="37"/>
      <c r="AH215" s="37"/>
      <c r="AI215" s="37"/>
      <c r="AJ215" s="37"/>
      <c r="AK215" s="37"/>
      <c r="AL215" s="37"/>
      <c r="AM215" s="37"/>
      <c r="AN215" s="37"/>
      <c r="AO215" s="37"/>
      <c r="AP215" s="37"/>
      <c r="AQ215" s="37"/>
      <c r="AR215" s="37"/>
      <c r="AS215" s="37"/>
      <c r="AT215" s="37"/>
      <c r="AU215" s="37"/>
      <c r="AV215" s="37"/>
      <c r="AW215" s="37"/>
      <c r="AX215" s="37"/>
      <c r="AY215" s="37"/>
      <c r="AZ215" s="37"/>
      <c r="BA215" s="37"/>
      <c r="BB215" s="37"/>
      <c r="BC215" s="37"/>
      <c r="BD215" s="37"/>
      <c r="BE215" s="37"/>
      <c r="BF215" s="37"/>
      <c r="BG215" s="37"/>
      <c r="BH215" s="37"/>
      <c r="BI215" s="37"/>
      <c r="BJ215" s="37"/>
      <c r="BK215" s="37"/>
      <c r="BL215" s="37"/>
      <c r="BM215" s="37"/>
      <c r="BN215" s="37"/>
      <c r="BO215" s="37"/>
      <c r="BP215" s="37"/>
      <c r="BQ215" s="37"/>
      <c r="BR215" s="37"/>
      <c r="BS215" s="37"/>
      <c r="BT215" s="37"/>
      <c r="BU215" s="37"/>
      <c r="BV215" s="37"/>
      <c r="BW215" s="37"/>
      <c r="BX215" s="37"/>
      <c r="BY215" s="37"/>
      <c r="BZ215" s="37"/>
      <c r="CA215" s="37"/>
      <c r="CB215" s="37"/>
      <c r="CC215" s="37"/>
      <c r="CD215" s="37"/>
      <c r="CE215" s="37"/>
      <c r="CF215" s="37"/>
      <c r="CG215" s="37"/>
      <c r="CH215" s="37"/>
      <c r="CI215" s="37"/>
      <c r="CJ215" s="37"/>
      <c r="CK215" s="37"/>
      <c r="CL215" s="37"/>
      <c r="CM215" s="37"/>
      <c r="CN215" s="37"/>
      <c r="CO215" s="37"/>
      <c r="CP215" s="37"/>
      <c r="CQ215" s="37"/>
    </row>
    <row r="216" spans="1:95">
      <c r="A216" s="37"/>
      <c r="B216" s="37"/>
      <c r="C216" s="37"/>
      <c r="D216" s="37"/>
      <c r="E216" s="37"/>
      <c r="F216" s="37"/>
      <c r="G216" s="37"/>
      <c r="H216" s="37"/>
      <c r="I216" s="37"/>
      <c r="J216" s="37"/>
      <c r="K216" s="37"/>
      <c r="L216" s="37"/>
      <c r="M216" s="37"/>
      <c r="N216" s="37"/>
      <c r="O216" s="37"/>
      <c r="P216" s="37"/>
      <c r="Q216" s="37"/>
      <c r="R216" s="37"/>
      <c r="S216" s="37"/>
      <c r="T216" s="37"/>
      <c r="U216" s="37"/>
      <c r="V216" s="37"/>
      <c r="W216" s="37"/>
      <c r="X216" s="37"/>
      <c r="Y216" s="37"/>
      <c r="Z216" s="37"/>
      <c r="AA216" s="37"/>
      <c r="AB216" s="37"/>
      <c r="AC216" s="37"/>
      <c r="AD216" s="37"/>
      <c r="AE216" s="37"/>
      <c r="AF216" s="37"/>
      <c r="AG216" s="37"/>
      <c r="AH216" s="37"/>
      <c r="AI216" s="37"/>
      <c r="AJ216" s="37"/>
      <c r="AK216" s="37"/>
      <c r="AL216" s="37"/>
      <c r="AM216" s="37"/>
      <c r="AN216" s="37"/>
      <c r="AO216" s="37"/>
      <c r="AP216" s="37"/>
      <c r="AQ216" s="37"/>
      <c r="AR216" s="37"/>
      <c r="AS216" s="37"/>
      <c r="AT216" s="37"/>
      <c r="AU216" s="37"/>
      <c r="AV216" s="37"/>
      <c r="AW216" s="37"/>
      <c r="AX216" s="37"/>
      <c r="AY216" s="37"/>
      <c r="AZ216" s="37"/>
      <c r="BA216" s="37"/>
      <c r="BB216" s="37"/>
      <c r="BC216" s="37"/>
      <c r="BD216" s="37"/>
      <c r="BE216" s="37"/>
      <c r="BF216" s="37"/>
      <c r="BG216" s="37"/>
      <c r="BH216" s="37"/>
      <c r="BI216" s="37"/>
      <c r="BJ216" s="37"/>
      <c r="BK216" s="37"/>
      <c r="BL216" s="37"/>
      <c r="BM216" s="37"/>
      <c r="BN216" s="37"/>
      <c r="BO216" s="37"/>
      <c r="BP216" s="37"/>
      <c r="BQ216" s="37"/>
      <c r="BR216" s="37"/>
      <c r="BS216" s="37"/>
      <c r="BT216" s="37"/>
      <c r="BU216" s="37"/>
      <c r="BV216" s="37"/>
      <c r="BW216" s="37"/>
      <c r="BX216" s="37"/>
      <c r="BY216" s="37"/>
      <c r="BZ216" s="37"/>
      <c r="CA216" s="37"/>
      <c r="CB216" s="37"/>
      <c r="CC216" s="37"/>
      <c r="CD216" s="37"/>
      <c r="CE216" s="37"/>
      <c r="CF216" s="37"/>
      <c r="CG216" s="37"/>
      <c r="CH216" s="37"/>
      <c r="CI216" s="37"/>
      <c r="CJ216" s="37"/>
      <c r="CK216" s="37"/>
      <c r="CL216" s="37"/>
      <c r="CM216" s="37"/>
      <c r="CN216" s="37"/>
      <c r="CO216" s="37"/>
      <c r="CP216" s="37"/>
      <c r="CQ216" s="37"/>
    </row>
    <row r="217" spans="1:95">
      <c r="A217" s="37"/>
      <c r="B217" s="37"/>
      <c r="C217" s="37"/>
      <c r="D217" s="37"/>
      <c r="E217" s="37"/>
      <c r="F217" s="37"/>
      <c r="G217" s="37"/>
      <c r="H217" s="37"/>
      <c r="I217" s="37"/>
      <c r="J217" s="37"/>
      <c r="K217" s="37"/>
      <c r="L217" s="37"/>
      <c r="M217" s="37"/>
      <c r="N217" s="37"/>
      <c r="O217" s="37"/>
      <c r="P217" s="37"/>
      <c r="Q217" s="37"/>
      <c r="R217" s="37"/>
      <c r="S217" s="37"/>
      <c r="T217" s="37"/>
      <c r="U217" s="37"/>
      <c r="V217" s="37"/>
      <c r="W217" s="37"/>
      <c r="X217" s="37"/>
      <c r="Y217" s="37"/>
      <c r="Z217" s="37"/>
      <c r="AA217" s="37"/>
      <c r="AB217" s="37"/>
      <c r="AC217" s="37"/>
      <c r="AD217" s="37"/>
      <c r="AE217" s="37"/>
      <c r="AF217" s="37"/>
      <c r="AG217" s="37"/>
      <c r="AH217" s="37"/>
      <c r="AI217" s="37"/>
      <c r="AJ217" s="37"/>
      <c r="AK217" s="37"/>
      <c r="AL217" s="37"/>
      <c r="AM217" s="37"/>
      <c r="AN217" s="37"/>
      <c r="AO217" s="37"/>
      <c r="AP217" s="37"/>
      <c r="AQ217" s="37"/>
      <c r="AR217" s="37"/>
      <c r="AS217" s="37"/>
      <c r="AT217" s="37"/>
      <c r="AU217" s="37"/>
      <c r="AV217" s="37"/>
      <c r="AW217" s="37"/>
      <c r="AX217" s="37"/>
      <c r="AY217" s="37"/>
      <c r="AZ217" s="37"/>
      <c r="BA217" s="37"/>
      <c r="BB217" s="37"/>
      <c r="BC217" s="37"/>
      <c r="BD217" s="37"/>
      <c r="BE217" s="37"/>
      <c r="BF217" s="37"/>
      <c r="BG217" s="37"/>
      <c r="BH217" s="37"/>
      <c r="BI217" s="37"/>
      <c r="BJ217" s="37"/>
      <c r="BK217" s="37"/>
      <c r="BL217" s="37"/>
      <c r="BM217" s="37"/>
      <c r="BN217" s="37"/>
      <c r="BO217" s="37"/>
      <c r="BP217" s="37"/>
      <c r="BQ217" s="37"/>
      <c r="BR217" s="37"/>
      <c r="BS217" s="37"/>
      <c r="BT217" s="37"/>
      <c r="BU217" s="37"/>
      <c r="BV217" s="37"/>
      <c r="BW217" s="37"/>
      <c r="BX217" s="37"/>
      <c r="BY217" s="37"/>
      <c r="BZ217" s="37"/>
      <c r="CA217" s="37"/>
      <c r="CB217" s="37"/>
      <c r="CC217" s="37"/>
      <c r="CD217" s="37"/>
      <c r="CE217" s="37"/>
      <c r="CF217" s="37"/>
      <c r="CG217" s="37"/>
      <c r="CH217" s="37"/>
      <c r="CI217" s="37"/>
      <c r="CJ217" s="37"/>
      <c r="CK217" s="37"/>
      <c r="CL217" s="37"/>
      <c r="CM217" s="37"/>
      <c r="CN217" s="37"/>
      <c r="CO217" s="37"/>
      <c r="CP217" s="37"/>
      <c r="CQ217" s="37"/>
    </row>
    <row r="218" spans="1:95">
      <c r="A218" s="37"/>
      <c r="B218" s="37"/>
      <c r="C218" s="37"/>
      <c r="D218" s="37"/>
      <c r="E218" s="37"/>
      <c r="F218" s="37"/>
      <c r="G218" s="37"/>
      <c r="H218" s="37"/>
      <c r="I218" s="37"/>
      <c r="J218" s="37"/>
      <c r="K218" s="37"/>
      <c r="L218" s="37"/>
      <c r="M218" s="37"/>
      <c r="N218" s="37"/>
      <c r="O218" s="37"/>
      <c r="P218" s="37"/>
      <c r="Q218" s="37"/>
      <c r="R218" s="37"/>
      <c r="S218" s="37"/>
      <c r="T218" s="37"/>
      <c r="U218" s="37"/>
      <c r="V218" s="37"/>
      <c r="W218" s="37"/>
      <c r="X218" s="37"/>
      <c r="Y218" s="37"/>
      <c r="Z218" s="37"/>
      <c r="AA218" s="37"/>
      <c r="AB218" s="37"/>
      <c r="AC218" s="37"/>
      <c r="AD218" s="37"/>
      <c r="AE218" s="37"/>
      <c r="AF218" s="37"/>
      <c r="AG218" s="37"/>
      <c r="AH218" s="37"/>
      <c r="AI218" s="37"/>
      <c r="AJ218" s="37"/>
      <c r="AK218" s="37"/>
      <c r="AL218" s="37"/>
      <c r="AM218" s="37"/>
      <c r="AN218" s="37"/>
      <c r="AO218" s="37"/>
      <c r="AP218" s="37"/>
      <c r="AQ218" s="37"/>
      <c r="AR218" s="37"/>
      <c r="AS218" s="37"/>
      <c r="AT218" s="37"/>
      <c r="AU218" s="37"/>
      <c r="AV218" s="37"/>
      <c r="AW218" s="37"/>
      <c r="AX218" s="37"/>
      <c r="AY218" s="37"/>
      <c r="AZ218" s="37"/>
      <c r="BA218" s="37"/>
      <c r="BB218" s="37"/>
      <c r="BC218" s="37"/>
      <c r="BD218" s="37"/>
      <c r="BE218" s="37"/>
      <c r="BF218" s="37"/>
      <c r="BG218" s="37"/>
      <c r="BH218" s="37"/>
      <c r="BI218" s="37"/>
      <c r="BJ218" s="37"/>
      <c r="BK218" s="37"/>
      <c r="BL218" s="37"/>
      <c r="BM218" s="37"/>
      <c r="BN218" s="37"/>
      <c r="BO218" s="37"/>
      <c r="BP218" s="37"/>
      <c r="BQ218" s="37"/>
      <c r="BR218" s="37"/>
      <c r="BS218" s="37"/>
      <c r="BT218" s="37"/>
      <c r="BU218" s="37"/>
      <c r="BV218" s="37"/>
      <c r="BW218" s="37"/>
      <c r="BX218" s="37"/>
      <c r="BY218" s="37"/>
      <c r="BZ218" s="37"/>
      <c r="CA218" s="37"/>
      <c r="CB218" s="37"/>
      <c r="CC218" s="37"/>
      <c r="CD218" s="37"/>
      <c r="CE218" s="37"/>
      <c r="CF218" s="37"/>
      <c r="CG218" s="37"/>
      <c r="CH218" s="37"/>
      <c r="CI218" s="37"/>
      <c r="CJ218" s="37"/>
      <c r="CK218" s="37"/>
      <c r="CL218" s="37"/>
      <c r="CM218" s="37"/>
      <c r="CN218" s="37"/>
      <c r="CO218" s="37"/>
      <c r="CP218" s="37"/>
      <c r="CQ218" s="37"/>
    </row>
    <row r="219" spans="1:95">
      <c r="A219" s="37"/>
      <c r="B219" s="37"/>
      <c r="C219" s="37"/>
      <c r="D219" s="37"/>
      <c r="E219" s="37"/>
      <c r="F219" s="37"/>
      <c r="G219" s="37"/>
      <c r="H219" s="37"/>
      <c r="I219" s="37"/>
      <c r="J219" s="37"/>
      <c r="K219" s="37"/>
      <c r="L219" s="37"/>
      <c r="M219" s="37"/>
      <c r="N219" s="37"/>
      <c r="O219" s="37"/>
      <c r="P219" s="37"/>
      <c r="Q219" s="37"/>
      <c r="R219" s="37"/>
      <c r="S219" s="37"/>
      <c r="T219" s="37"/>
      <c r="U219" s="37"/>
      <c r="V219" s="37"/>
      <c r="W219" s="37"/>
      <c r="X219" s="37"/>
      <c r="Y219" s="37"/>
      <c r="Z219" s="37"/>
      <c r="AA219" s="37"/>
      <c r="AB219" s="37"/>
      <c r="AC219" s="37"/>
      <c r="AD219" s="37"/>
      <c r="AE219" s="37"/>
      <c r="AF219" s="37"/>
      <c r="AG219" s="37"/>
      <c r="AH219" s="37"/>
      <c r="AI219" s="37"/>
      <c r="AJ219" s="37"/>
      <c r="AK219" s="37"/>
      <c r="AL219" s="37"/>
      <c r="AM219" s="37"/>
      <c r="AN219" s="37"/>
      <c r="AO219" s="37"/>
      <c r="AP219" s="37"/>
      <c r="AQ219" s="37"/>
      <c r="AR219" s="37"/>
      <c r="AS219" s="37"/>
      <c r="AT219" s="37"/>
      <c r="AU219" s="37"/>
      <c r="AV219" s="37"/>
      <c r="AW219" s="37"/>
      <c r="AX219" s="37"/>
      <c r="AY219" s="37"/>
      <c r="AZ219" s="37"/>
      <c r="BA219" s="37"/>
      <c r="BB219" s="37"/>
      <c r="BC219" s="37"/>
      <c r="BD219" s="37"/>
      <c r="BE219" s="37"/>
      <c r="BF219" s="37"/>
      <c r="BG219" s="37"/>
      <c r="BH219" s="37"/>
      <c r="BI219" s="37"/>
      <c r="BJ219" s="37"/>
      <c r="BK219" s="37"/>
      <c r="BL219" s="37"/>
      <c r="BM219" s="37"/>
      <c r="BN219" s="37"/>
      <c r="BO219" s="37"/>
      <c r="BP219" s="37"/>
      <c r="BQ219" s="37"/>
      <c r="BR219" s="37"/>
      <c r="BS219" s="37"/>
      <c r="BT219" s="37"/>
      <c r="BU219" s="37"/>
      <c r="BV219" s="37"/>
      <c r="BW219" s="37"/>
      <c r="BX219" s="37"/>
      <c r="BY219" s="37"/>
      <c r="BZ219" s="37"/>
      <c r="CA219" s="37"/>
      <c r="CB219" s="37"/>
      <c r="CC219" s="37"/>
      <c r="CD219" s="37"/>
      <c r="CE219" s="37"/>
      <c r="CF219" s="37"/>
      <c r="CG219" s="37"/>
      <c r="CH219" s="37"/>
      <c r="CI219" s="37"/>
      <c r="CJ219" s="37"/>
      <c r="CK219" s="37"/>
      <c r="CL219" s="37"/>
      <c r="CM219" s="37"/>
      <c r="CN219" s="37"/>
      <c r="CO219" s="37"/>
      <c r="CP219" s="37"/>
      <c r="CQ219" s="37"/>
    </row>
    <row r="220" spans="1:95">
      <c r="A220" s="37"/>
      <c r="B220" s="37"/>
      <c r="C220" s="37"/>
      <c r="D220" s="37"/>
      <c r="E220" s="37"/>
      <c r="F220" s="37"/>
      <c r="G220" s="37"/>
      <c r="H220" s="37"/>
      <c r="I220" s="37"/>
      <c r="J220" s="37"/>
      <c r="K220" s="37"/>
      <c r="L220" s="37"/>
      <c r="M220" s="37"/>
      <c r="N220" s="37"/>
      <c r="O220" s="37"/>
      <c r="P220" s="37"/>
      <c r="Q220" s="37"/>
      <c r="R220" s="37"/>
      <c r="S220" s="37"/>
      <c r="T220" s="37"/>
      <c r="U220" s="37"/>
      <c r="V220" s="37"/>
      <c r="W220" s="37"/>
      <c r="X220" s="37"/>
      <c r="Y220" s="37"/>
      <c r="Z220" s="37"/>
      <c r="AA220" s="37"/>
      <c r="AB220" s="37"/>
      <c r="AC220" s="37"/>
      <c r="AD220" s="37"/>
      <c r="AE220" s="37"/>
      <c r="AF220" s="37"/>
      <c r="AG220" s="37"/>
      <c r="AH220" s="37"/>
      <c r="AI220" s="37"/>
      <c r="AJ220" s="37"/>
      <c r="AK220" s="37"/>
      <c r="AL220" s="37"/>
      <c r="AM220" s="37"/>
      <c r="AN220" s="37"/>
      <c r="AO220" s="37"/>
      <c r="AP220" s="37"/>
      <c r="AQ220" s="37"/>
      <c r="AR220" s="37"/>
      <c r="AS220" s="37"/>
      <c r="AT220" s="37"/>
      <c r="AU220" s="37"/>
      <c r="AV220" s="37"/>
      <c r="AW220" s="37"/>
      <c r="AX220" s="37"/>
      <c r="AY220" s="37"/>
      <c r="AZ220" s="37"/>
      <c r="BA220" s="37"/>
      <c r="BB220" s="37"/>
      <c r="BC220" s="37"/>
      <c r="BD220" s="37"/>
      <c r="BE220" s="37"/>
      <c r="BF220" s="37"/>
      <c r="BG220" s="37"/>
      <c r="BH220" s="37"/>
      <c r="BI220" s="37"/>
      <c r="BJ220" s="37"/>
      <c r="BK220" s="37"/>
      <c r="BL220" s="37"/>
      <c r="BM220" s="37"/>
      <c r="BN220" s="37"/>
      <c r="BO220" s="37"/>
      <c r="BP220" s="37"/>
      <c r="BQ220" s="37"/>
      <c r="BR220" s="37"/>
      <c r="BS220" s="37"/>
      <c r="BT220" s="37"/>
      <c r="BU220" s="37"/>
      <c r="BV220" s="37"/>
      <c r="BW220" s="37"/>
      <c r="BX220" s="37"/>
      <c r="BY220" s="37"/>
      <c r="BZ220" s="37"/>
      <c r="CA220" s="37"/>
      <c r="CB220" s="37"/>
      <c r="CC220" s="37"/>
      <c r="CD220" s="37"/>
      <c r="CE220" s="37"/>
      <c r="CF220" s="37"/>
      <c r="CG220" s="37"/>
      <c r="CH220" s="37"/>
      <c r="CI220" s="37"/>
      <c r="CJ220" s="37"/>
      <c r="CK220" s="37"/>
      <c r="CL220" s="37"/>
      <c r="CM220" s="37"/>
      <c r="CN220" s="37"/>
      <c r="CO220" s="37"/>
      <c r="CP220" s="37"/>
      <c r="CQ220" s="37"/>
    </row>
    <row r="221" spans="1:95">
      <c r="A221" s="37"/>
      <c r="B221" s="37"/>
      <c r="C221" s="37"/>
      <c r="D221" s="37"/>
      <c r="E221" s="37"/>
      <c r="F221" s="37"/>
      <c r="G221" s="37"/>
      <c r="H221" s="37"/>
      <c r="I221" s="37"/>
      <c r="J221" s="37"/>
      <c r="K221" s="37"/>
      <c r="L221" s="37"/>
      <c r="M221" s="37"/>
      <c r="N221" s="37"/>
      <c r="O221" s="37"/>
      <c r="P221" s="37"/>
      <c r="Q221" s="37"/>
      <c r="R221" s="37"/>
      <c r="S221" s="37"/>
      <c r="T221" s="37"/>
      <c r="U221" s="37"/>
      <c r="V221" s="37"/>
      <c r="W221" s="37"/>
      <c r="X221" s="37"/>
      <c r="Y221" s="37"/>
      <c r="Z221" s="37"/>
      <c r="AA221" s="37"/>
      <c r="AB221" s="37"/>
      <c r="AC221" s="37"/>
      <c r="AD221" s="37"/>
      <c r="AE221" s="37"/>
      <c r="AF221" s="37"/>
      <c r="AG221" s="37"/>
      <c r="AH221" s="37"/>
      <c r="AI221" s="37"/>
      <c r="AJ221" s="37"/>
      <c r="AK221" s="37"/>
      <c r="AL221" s="37"/>
      <c r="AM221" s="37"/>
      <c r="AN221" s="37"/>
      <c r="AO221" s="37"/>
      <c r="AP221" s="37"/>
      <c r="AQ221" s="37"/>
      <c r="AR221" s="37"/>
      <c r="AS221" s="37"/>
      <c r="AT221" s="37"/>
      <c r="AU221" s="37"/>
      <c r="AV221" s="37"/>
      <c r="AW221" s="37"/>
      <c r="AX221" s="37"/>
      <c r="AY221" s="37"/>
      <c r="AZ221" s="37"/>
      <c r="BA221" s="37"/>
      <c r="BB221" s="37"/>
      <c r="BC221" s="37"/>
      <c r="BD221" s="37"/>
      <c r="BE221" s="37"/>
      <c r="BF221" s="37"/>
      <c r="BG221" s="37"/>
      <c r="BH221" s="37"/>
      <c r="BI221" s="37"/>
      <c r="BJ221" s="37"/>
      <c r="BK221" s="37"/>
      <c r="BL221" s="37"/>
      <c r="BM221" s="37"/>
      <c r="BN221" s="37"/>
      <c r="BO221" s="37"/>
      <c r="BP221" s="37"/>
      <c r="BQ221" s="37"/>
      <c r="BR221" s="37"/>
      <c r="BS221" s="37"/>
      <c r="BT221" s="37"/>
      <c r="BU221" s="37"/>
      <c r="BV221" s="37"/>
      <c r="BW221" s="37"/>
      <c r="BX221" s="37"/>
      <c r="BY221" s="37"/>
      <c r="BZ221" s="37"/>
      <c r="CA221" s="37"/>
      <c r="CB221" s="37"/>
      <c r="CC221" s="37"/>
      <c r="CD221" s="37"/>
      <c r="CE221" s="37"/>
      <c r="CF221" s="37"/>
      <c r="CG221" s="37"/>
      <c r="CH221" s="37"/>
      <c r="CI221" s="37"/>
      <c r="CJ221" s="37"/>
      <c r="CK221" s="37"/>
      <c r="CL221" s="37"/>
      <c r="CM221" s="37"/>
      <c r="CN221" s="37"/>
      <c r="CO221" s="37"/>
      <c r="CP221" s="37"/>
      <c r="CQ221" s="37"/>
    </row>
    <row r="222" spans="1:95">
      <c r="A222" s="37"/>
      <c r="B222" s="37"/>
      <c r="C222" s="37"/>
      <c r="D222" s="37"/>
      <c r="E222" s="37"/>
      <c r="F222" s="37"/>
      <c r="G222" s="37"/>
      <c r="H222" s="37"/>
      <c r="I222" s="37"/>
      <c r="J222" s="37"/>
      <c r="K222" s="37"/>
      <c r="L222" s="37"/>
      <c r="M222" s="37"/>
      <c r="N222" s="37"/>
      <c r="O222" s="37"/>
      <c r="P222" s="37"/>
      <c r="Q222" s="37"/>
      <c r="R222" s="37"/>
      <c r="S222" s="37"/>
      <c r="T222" s="37"/>
      <c r="U222" s="37"/>
      <c r="V222" s="37"/>
      <c r="W222" s="37"/>
      <c r="X222" s="37"/>
      <c r="Y222" s="37"/>
      <c r="Z222" s="37"/>
      <c r="AA222" s="37"/>
      <c r="AB222" s="37"/>
      <c r="AC222" s="37"/>
      <c r="AD222" s="37"/>
      <c r="AE222" s="37"/>
      <c r="AF222" s="37"/>
      <c r="AG222" s="37"/>
      <c r="AH222" s="37"/>
      <c r="AI222" s="37"/>
      <c r="AJ222" s="37"/>
      <c r="AK222" s="37"/>
      <c r="AL222" s="37"/>
      <c r="AM222" s="37"/>
      <c r="AN222" s="37"/>
      <c r="AO222" s="37"/>
      <c r="AP222" s="37"/>
      <c r="AQ222" s="37"/>
      <c r="AR222" s="37"/>
      <c r="AS222" s="37"/>
      <c r="AT222" s="37"/>
      <c r="AU222" s="37"/>
      <c r="AV222" s="37"/>
      <c r="AW222" s="37"/>
      <c r="AX222" s="37"/>
      <c r="AY222" s="37"/>
      <c r="AZ222" s="37"/>
      <c r="BA222" s="37"/>
      <c r="BB222" s="37"/>
      <c r="BC222" s="37"/>
      <c r="BD222" s="37"/>
      <c r="BE222" s="37"/>
      <c r="BF222" s="37"/>
      <c r="BG222" s="37"/>
      <c r="BH222" s="37"/>
      <c r="BI222" s="37"/>
      <c r="BJ222" s="37"/>
      <c r="BK222" s="37"/>
      <c r="BL222" s="37"/>
      <c r="BM222" s="37"/>
      <c r="BN222" s="37"/>
      <c r="BO222" s="37"/>
      <c r="BP222" s="37"/>
      <c r="BQ222" s="37"/>
      <c r="BR222" s="37"/>
      <c r="BS222" s="37"/>
      <c r="BT222" s="37"/>
      <c r="BU222" s="37"/>
      <c r="BV222" s="37"/>
      <c r="BW222" s="37"/>
      <c r="BX222" s="37"/>
      <c r="BY222" s="37"/>
      <c r="BZ222" s="37"/>
      <c r="CA222" s="37"/>
      <c r="CB222" s="37"/>
      <c r="CC222" s="37"/>
      <c r="CD222" s="37"/>
      <c r="CE222" s="37"/>
      <c r="CF222" s="37"/>
      <c r="CG222" s="37"/>
      <c r="CH222" s="37"/>
      <c r="CI222" s="37"/>
      <c r="CJ222" s="37"/>
      <c r="CK222" s="37"/>
      <c r="CL222" s="37"/>
      <c r="CM222" s="37"/>
      <c r="CN222" s="37"/>
      <c r="CO222" s="37"/>
      <c r="CP222" s="37"/>
      <c r="CQ222" s="37"/>
    </row>
    <row r="223" spans="1:95">
      <c r="A223" s="37"/>
      <c r="B223" s="37"/>
      <c r="C223" s="37"/>
      <c r="D223" s="37"/>
      <c r="E223" s="37"/>
      <c r="F223" s="37"/>
      <c r="G223" s="37"/>
      <c r="H223" s="37"/>
      <c r="I223" s="37"/>
      <c r="J223" s="37"/>
      <c r="K223" s="37"/>
      <c r="L223" s="37"/>
      <c r="M223" s="37"/>
      <c r="N223" s="37"/>
      <c r="O223" s="37"/>
      <c r="P223" s="37"/>
      <c r="Q223" s="37"/>
      <c r="R223" s="37"/>
      <c r="S223" s="37"/>
      <c r="T223" s="37"/>
      <c r="U223" s="37"/>
      <c r="V223" s="37"/>
      <c r="W223" s="37"/>
      <c r="X223" s="37"/>
      <c r="Y223" s="37"/>
      <c r="Z223" s="37"/>
      <c r="AA223" s="37"/>
      <c r="AB223" s="37"/>
      <c r="AC223" s="37"/>
      <c r="AD223" s="37"/>
      <c r="AE223" s="37"/>
      <c r="AF223" s="37"/>
      <c r="AG223" s="37"/>
      <c r="AH223" s="37"/>
      <c r="AI223" s="37"/>
      <c r="AJ223" s="37"/>
      <c r="AK223" s="37"/>
      <c r="AL223" s="37"/>
      <c r="AM223" s="37"/>
      <c r="AN223" s="37"/>
      <c r="AO223" s="37"/>
      <c r="AP223" s="37"/>
      <c r="AQ223" s="37"/>
      <c r="AR223" s="37"/>
      <c r="AS223" s="37"/>
      <c r="AT223" s="37"/>
      <c r="AU223" s="37"/>
      <c r="AV223" s="37"/>
      <c r="AW223" s="37"/>
      <c r="AX223" s="37"/>
      <c r="AY223" s="37"/>
      <c r="AZ223" s="37"/>
      <c r="BA223" s="37"/>
      <c r="BB223" s="37"/>
      <c r="BC223" s="37"/>
      <c r="BD223" s="37"/>
      <c r="BE223" s="37"/>
      <c r="BF223" s="37"/>
      <c r="BG223" s="37"/>
      <c r="BH223" s="37"/>
      <c r="BI223" s="37"/>
      <c r="BJ223" s="37"/>
      <c r="BK223" s="37"/>
      <c r="BL223" s="37"/>
      <c r="BM223" s="37"/>
      <c r="BN223" s="37"/>
      <c r="BO223" s="37"/>
      <c r="BP223" s="37"/>
      <c r="BQ223" s="37"/>
      <c r="BR223" s="37"/>
      <c r="BS223" s="37"/>
      <c r="BT223" s="37"/>
      <c r="BU223" s="37"/>
      <c r="BV223" s="37"/>
      <c r="BW223" s="37"/>
      <c r="BX223" s="37"/>
      <c r="BY223" s="37"/>
      <c r="BZ223" s="37"/>
      <c r="CA223" s="37"/>
      <c r="CB223" s="37"/>
      <c r="CC223" s="37"/>
      <c r="CD223" s="37"/>
      <c r="CE223" s="37"/>
      <c r="CF223" s="37"/>
      <c r="CG223" s="37"/>
      <c r="CH223" s="37"/>
      <c r="CI223" s="37"/>
      <c r="CJ223" s="37"/>
      <c r="CK223" s="37"/>
      <c r="CL223" s="37"/>
      <c r="CM223" s="37"/>
      <c r="CN223" s="37"/>
      <c r="CO223" s="37"/>
      <c r="CP223" s="37"/>
      <c r="CQ223" s="37"/>
    </row>
    <row r="224" spans="1:95">
      <c r="A224" s="37"/>
      <c r="B224" s="37"/>
      <c r="C224" s="37"/>
      <c r="D224" s="37"/>
      <c r="E224" s="37"/>
      <c r="F224" s="37"/>
      <c r="G224" s="37"/>
      <c r="H224" s="37"/>
      <c r="I224" s="37"/>
      <c r="J224" s="37"/>
      <c r="K224" s="37"/>
      <c r="L224" s="37"/>
      <c r="M224" s="37"/>
      <c r="N224" s="37"/>
      <c r="O224" s="37"/>
      <c r="P224" s="37"/>
      <c r="Q224" s="37"/>
      <c r="R224" s="37"/>
      <c r="S224" s="37"/>
      <c r="T224" s="37"/>
      <c r="U224" s="37"/>
      <c r="V224" s="37"/>
      <c r="W224" s="37"/>
      <c r="X224" s="37"/>
      <c r="Y224" s="37"/>
      <c r="Z224" s="37"/>
      <c r="AA224" s="37"/>
      <c r="AB224" s="37"/>
      <c r="AC224" s="37"/>
      <c r="AD224" s="37"/>
      <c r="AE224" s="37"/>
      <c r="AF224" s="37"/>
      <c r="AG224" s="37"/>
      <c r="AH224" s="37"/>
      <c r="AI224" s="37"/>
      <c r="AJ224" s="37"/>
      <c r="AK224" s="37"/>
      <c r="AL224" s="37"/>
      <c r="AM224" s="37"/>
      <c r="AN224" s="37"/>
      <c r="AO224" s="37"/>
      <c r="AP224" s="37"/>
      <c r="AQ224" s="37"/>
      <c r="AR224" s="37"/>
      <c r="AS224" s="37"/>
      <c r="AT224" s="37"/>
      <c r="AU224" s="37"/>
      <c r="AV224" s="37"/>
      <c r="AW224" s="37"/>
      <c r="AX224" s="37"/>
      <c r="AY224" s="37"/>
      <c r="AZ224" s="37"/>
      <c r="BA224" s="37"/>
      <c r="BB224" s="37"/>
      <c r="BC224" s="37"/>
      <c r="BD224" s="37"/>
      <c r="BE224" s="37"/>
      <c r="BF224" s="37"/>
      <c r="BG224" s="37"/>
      <c r="BH224" s="37"/>
      <c r="BI224" s="37"/>
      <c r="BJ224" s="37"/>
      <c r="BK224" s="37"/>
      <c r="BL224" s="37"/>
      <c r="BM224" s="37"/>
      <c r="BN224" s="37"/>
      <c r="BO224" s="37"/>
      <c r="BP224" s="37"/>
      <c r="BQ224" s="37"/>
      <c r="BR224" s="37"/>
      <c r="BS224" s="37"/>
      <c r="BT224" s="37"/>
      <c r="BU224" s="37"/>
      <c r="BV224" s="37"/>
      <c r="BW224" s="37"/>
      <c r="BX224" s="37"/>
      <c r="BY224" s="37"/>
      <c r="BZ224" s="37"/>
      <c r="CA224" s="37"/>
      <c r="CB224" s="37"/>
      <c r="CC224" s="37"/>
      <c r="CD224" s="37"/>
      <c r="CE224" s="37"/>
      <c r="CF224" s="37"/>
      <c r="CG224" s="37"/>
      <c r="CH224" s="37"/>
      <c r="CI224" s="37"/>
      <c r="CJ224" s="37"/>
      <c r="CK224" s="37"/>
      <c r="CL224" s="37"/>
      <c r="CM224" s="37"/>
      <c r="CN224" s="37"/>
      <c r="CO224" s="37"/>
      <c r="CP224" s="37"/>
      <c r="CQ224" s="37"/>
    </row>
    <row r="225" spans="1:95">
      <c r="A225" s="37"/>
      <c r="B225" s="37"/>
      <c r="C225" s="37"/>
      <c r="D225" s="37"/>
      <c r="E225" s="37"/>
      <c r="F225" s="37"/>
      <c r="G225" s="37"/>
      <c r="H225" s="37"/>
      <c r="I225" s="37"/>
      <c r="J225" s="37"/>
      <c r="K225" s="37"/>
      <c r="L225" s="37"/>
      <c r="M225" s="37"/>
      <c r="N225" s="37"/>
      <c r="O225" s="37"/>
      <c r="P225" s="37"/>
      <c r="Q225" s="37"/>
      <c r="R225" s="37"/>
      <c r="S225" s="37"/>
      <c r="T225" s="37"/>
      <c r="U225" s="37"/>
      <c r="V225" s="37"/>
      <c r="W225" s="37"/>
      <c r="X225" s="37"/>
      <c r="Y225" s="37"/>
      <c r="Z225" s="37"/>
      <c r="AA225" s="37"/>
      <c r="AB225" s="37"/>
      <c r="AC225" s="37"/>
      <c r="AD225" s="37"/>
      <c r="AE225" s="37"/>
      <c r="AF225" s="37"/>
      <c r="AG225" s="37"/>
      <c r="AH225" s="37"/>
      <c r="AI225" s="37"/>
      <c r="AJ225" s="37"/>
      <c r="AK225" s="37"/>
      <c r="AL225" s="37"/>
      <c r="AM225" s="37"/>
      <c r="AN225" s="37"/>
      <c r="AO225" s="37"/>
      <c r="AP225" s="37"/>
      <c r="AQ225" s="37"/>
      <c r="AR225" s="37"/>
      <c r="AS225" s="37"/>
      <c r="AT225" s="37"/>
      <c r="AU225" s="37"/>
      <c r="AV225" s="37"/>
      <c r="AW225" s="37"/>
      <c r="AX225" s="37"/>
      <c r="AY225" s="37"/>
      <c r="AZ225" s="37"/>
      <c r="BA225" s="37"/>
      <c r="BB225" s="37"/>
      <c r="BC225" s="37"/>
      <c r="BD225" s="37"/>
      <c r="BE225" s="37"/>
      <c r="BF225" s="37"/>
      <c r="BG225" s="37"/>
      <c r="BH225" s="37"/>
      <c r="BI225" s="37"/>
      <c r="BJ225" s="37"/>
      <c r="BK225" s="37"/>
      <c r="BL225" s="37"/>
      <c r="BM225" s="37"/>
      <c r="BN225" s="37"/>
      <c r="BO225" s="37"/>
      <c r="BP225" s="37"/>
      <c r="BQ225" s="37"/>
      <c r="BR225" s="37"/>
      <c r="BS225" s="37"/>
      <c r="BT225" s="37"/>
      <c r="BU225" s="37"/>
      <c r="BV225" s="37"/>
      <c r="BW225" s="37"/>
      <c r="BX225" s="37"/>
      <c r="BY225" s="37"/>
      <c r="BZ225" s="37"/>
      <c r="CA225" s="37"/>
      <c r="CB225" s="37"/>
      <c r="CC225" s="37"/>
      <c r="CD225" s="37"/>
      <c r="CE225" s="37"/>
      <c r="CF225" s="37"/>
      <c r="CG225" s="37"/>
      <c r="CH225" s="37"/>
      <c r="CI225" s="37"/>
      <c r="CJ225" s="37"/>
      <c r="CK225" s="37"/>
      <c r="CL225" s="37"/>
      <c r="CM225" s="37"/>
      <c r="CN225" s="37"/>
      <c r="CO225" s="37"/>
      <c r="CP225" s="37"/>
      <c r="CQ225" s="37"/>
    </row>
    <row r="226" spans="1:95">
      <c r="A226" s="37"/>
      <c r="B226" s="37"/>
      <c r="C226" s="37"/>
      <c r="D226" s="37"/>
      <c r="E226" s="37"/>
      <c r="F226" s="37"/>
      <c r="G226" s="37"/>
      <c r="H226" s="37"/>
      <c r="I226" s="37"/>
      <c r="J226" s="37"/>
      <c r="K226" s="37"/>
      <c r="L226" s="37"/>
      <c r="M226" s="37"/>
      <c r="N226" s="37"/>
      <c r="O226" s="37"/>
      <c r="P226" s="37"/>
      <c r="Q226" s="37"/>
      <c r="R226" s="37"/>
      <c r="S226" s="37"/>
      <c r="T226" s="37"/>
      <c r="U226" s="37"/>
      <c r="V226" s="37"/>
      <c r="W226" s="37"/>
      <c r="X226" s="37"/>
      <c r="Y226" s="37"/>
      <c r="Z226" s="37"/>
      <c r="AA226" s="37"/>
      <c r="AB226" s="37"/>
      <c r="AC226" s="37"/>
      <c r="AD226" s="37"/>
      <c r="AE226" s="37"/>
      <c r="AF226" s="37"/>
      <c r="AG226" s="37"/>
      <c r="AH226" s="37"/>
      <c r="AI226" s="37"/>
      <c r="AJ226" s="37"/>
      <c r="AK226" s="37"/>
      <c r="AL226" s="37"/>
      <c r="AM226" s="37"/>
      <c r="AN226" s="37"/>
      <c r="AO226" s="37"/>
      <c r="AP226" s="37"/>
      <c r="AQ226" s="37"/>
      <c r="AR226" s="37"/>
      <c r="AS226" s="37"/>
      <c r="AT226" s="37"/>
      <c r="AU226" s="37"/>
      <c r="AV226" s="37"/>
      <c r="AW226" s="37"/>
      <c r="AX226" s="37"/>
      <c r="AY226" s="37"/>
      <c r="AZ226" s="37"/>
      <c r="BA226" s="37"/>
      <c r="BB226" s="37"/>
      <c r="BC226" s="37"/>
      <c r="BD226" s="37"/>
      <c r="BE226" s="37"/>
      <c r="BF226" s="37"/>
      <c r="BG226" s="37"/>
      <c r="BH226" s="37"/>
      <c r="BI226" s="37"/>
      <c r="BJ226" s="37"/>
      <c r="BK226" s="37"/>
      <c r="BL226" s="37"/>
      <c r="BM226" s="37"/>
      <c r="BN226" s="37"/>
      <c r="BO226" s="37"/>
      <c r="BP226" s="37"/>
      <c r="BQ226" s="37"/>
      <c r="BR226" s="37"/>
      <c r="BS226" s="37"/>
      <c r="BT226" s="37"/>
      <c r="BU226" s="37"/>
      <c r="BV226" s="37"/>
      <c r="BW226" s="37"/>
      <c r="BX226" s="37"/>
      <c r="BY226" s="37"/>
      <c r="BZ226" s="37"/>
      <c r="CA226" s="37"/>
      <c r="CB226" s="37"/>
      <c r="CC226" s="37"/>
      <c r="CD226" s="37"/>
      <c r="CE226" s="37"/>
      <c r="CF226" s="37"/>
      <c r="CG226" s="37"/>
      <c r="CH226" s="37"/>
      <c r="CI226" s="37"/>
      <c r="CJ226" s="37"/>
      <c r="CK226" s="37"/>
      <c r="CL226" s="37"/>
      <c r="CM226" s="37"/>
      <c r="CN226" s="37"/>
      <c r="CO226" s="37"/>
      <c r="CP226" s="37"/>
      <c r="CQ226" s="37"/>
    </row>
    <row r="227" spans="1:95">
      <c r="A227" s="37"/>
      <c r="B227" s="37"/>
      <c r="C227" s="37"/>
      <c r="D227" s="37"/>
      <c r="E227" s="37"/>
      <c r="F227" s="37"/>
      <c r="G227" s="37"/>
      <c r="H227" s="37"/>
      <c r="I227" s="37"/>
      <c r="J227" s="37"/>
      <c r="K227" s="37"/>
      <c r="L227" s="37"/>
      <c r="M227" s="37"/>
      <c r="N227" s="37"/>
      <c r="O227" s="37"/>
      <c r="P227" s="37"/>
      <c r="Q227" s="37"/>
      <c r="R227" s="37"/>
      <c r="S227" s="37"/>
      <c r="T227" s="37"/>
      <c r="U227" s="37"/>
      <c r="V227" s="37"/>
      <c r="W227" s="37"/>
      <c r="X227" s="37"/>
      <c r="Y227" s="37"/>
      <c r="Z227" s="37"/>
      <c r="AA227" s="37"/>
      <c r="AB227" s="37"/>
      <c r="AC227" s="37"/>
      <c r="AD227" s="37"/>
      <c r="AE227" s="37"/>
      <c r="AF227" s="37"/>
      <c r="AG227" s="37"/>
      <c r="AH227" s="37"/>
      <c r="AI227" s="37"/>
      <c r="AJ227" s="37"/>
      <c r="AK227" s="37"/>
      <c r="AL227" s="37"/>
      <c r="AM227" s="37"/>
      <c r="AN227" s="37"/>
      <c r="AO227" s="37"/>
      <c r="AP227" s="37"/>
      <c r="AQ227" s="37"/>
      <c r="AR227" s="37"/>
      <c r="AS227" s="37"/>
      <c r="AT227" s="37"/>
      <c r="AU227" s="37"/>
      <c r="AV227" s="37"/>
      <c r="AW227" s="37"/>
      <c r="AX227" s="37"/>
      <c r="AY227" s="37"/>
      <c r="AZ227" s="37"/>
      <c r="BA227" s="37"/>
      <c r="BB227" s="37"/>
      <c r="BC227" s="37"/>
      <c r="BD227" s="37"/>
      <c r="BE227" s="37"/>
      <c r="BF227" s="37"/>
      <c r="BG227" s="37"/>
      <c r="BH227" s="37"/>
      <c r="BI227" s="37"/>
      <c r="BJ227" s="37"/>
      <c r="BK227" s="37"/>
      <c r="BL227" s="37"/>
      <c r="BM227" s="37"/>
      <c r="BN227" s="37"/>
      <c r="BO227" s="37"/>
      <c r="BP227" s="37"/>
      <c r="BQ227" s="37"/>
      <c r="BR227" s="37"/>
      <c r="BS227" s="37"/>
      <c r="BT227" s="37"/>
      <c r="BU227" s="37"/>
      <c r="BV227" s="37"/>
      <c r="BW227" s="37"/>
      <c r="BX227" s="37"/>
      <c r="BY227" s="37"/>
      <c r="BZ227" s="37"/>
      <c r="CA227" s="37"/>
      <c r="CB227" s="37"/>
      <c r="CC227" s="37"/>
      <c r="CD227" s="37"/>
      <c r="CE227" s="37"/>
      <c r="CF227" s="37"/>
      <c r="CG227" s="37"/>
      <c r="CH227" s="37"/>
      <c r="CI227" s="37"/>
      <c r="CJ227" s="37"/>
      <c r="CK227" s="37"/>
      <c r="CL227" s="37"/>
      <c r="CM227" s="37"/>
      <c r="CN227" s="37"/>
      <c r="CO227" s="37"/>
      <c r="CP227" s="37"/>
      <c r="CQ227" s="37"/>
    </row>
    <row r="228" spans="1:95">
      <c r="A228" s="37"/>
      <c r="B228" s="37"/>
      <c r="C228" s="37"/>
      <c r="D228" s="37"/>
      <c r="E228" s="37"/>
      <c r="F228" s="37"/>
      <c r="G228" s="37"/>
      <c r="H228" s="37"/>
      <c r="I228" s="37"/>
      <c r="J228" s="37"/>
      <c r="K228" s="37"/>
      <c r="L228" s="37"/>
      <c r="M228" s="37"/>
      <c r="N228" s="37"/>
      <c r="O228" s="37"/>
      <c r="P228" s="37"/>
      <c r="Q228" s="37"/>
      <c r="R228" s="37"/>
      <c r="S228" s="37"/>
      <c r="T228" s="37"/>
      <c r="U228" s="37"/>
      <c r="V228" s="37"/>
      <c r="W228" s="37"/>
      <c r="X228" s="37"/>
      <c r="Y228" s="37"/>
      <c r="Z228" s="37"/>
      <c r="AA228" s="37"/>
      <c r="AB228" s="37"/>
      <c r="AC228" s="37"/>
      <c r="AD228" s="37"/>
      <c r="AE228" s="37"/>
      <c r="AF228" s="37"/>
      <c r="AG228" s="37"/>
      <c r="AH228" s="37"/>
      <c r="AI228" s="37"/>
      <c r="AJ228" s="37"/>
      <c r="AK228" s="37"/>
      <c r="AL228" s="37"/>
      <c r="AM228" s="37"/>
      <c r="AN228" s="37"/>
      <c r="AO228" s="37"/>
      <c r="AP228" s="37"/>
      <c r="AQ228" s="37"/>
      <c r="AR228" s="37"/>
      <c r="AS228" s="37"/>
      <c r="AT228" s="37"/>
      <c r="AU228" s="37"/>
      <c r="AV228" s="37"/>
      <c r="AW228" s="37"/>
      <c r="AX228" s="37"/>
      <c r="AY228" s="37"/>
      <c r="AZ228" s="37"/>
      <c r="BA228" s="37"/>
      <c r="BB228" s="37"/>
      <c r="BC228" s="37"/>
      <c r="BD228" s="37"/>
      <c r="BE228" s="37"/>
      <c r="BF228" s="37"/>
      <c r="BG228" s="37"/>
      <c r="BH228" s="37"/>
      <c r="BI228" s="37"/>
      <c r="BJ228" s="37"/>
      <c r="BK228" s="37"/>
      <c r="BL228" s="37"/>
      <c r="BM228" s="37"/>
      <c r="BN228" s="37"/>
      <c r="BO228" s="37"/>
      <c r="BP228" s="37"/>
      <c r="BQ228" s="37"/>
      <c r="BR228" s="37"/>
      <c r="BS228" s="37"/>
      <c r="BT228" s="37"/>
      <c r="BU228" s="37"/>
      <c r="BV228" s="37"/>
      <c r="BW228" s="37"/>
      <c r="BX228" s="37"/>
      <c r="BY228" s="37"/>
      <c r="BZ228" s="37"/>
      <c r="CA228" s="37"/>
      <c r="CB228" s="37"/>
      <c r="CC228" s="37"/>
      <c r="CD228" s="37"/>
      <c r="CE228" s="37"/>
      <c r="CF228" s="37"/>
      <c r="CG228" s="37"/>
      <c r="CH228" s="37"/>
      <c r="CI228" s="37"/>
      <c r="CJ228" s="37"/>
      <c r="CK228" s="37"/>
      <c r="CL228" s="37"/>
      <c r="CM228" s="37"/>
      <c r="CN228" s="37"/>
      <c r="CO228" s="37"/>
      <c r="CP228" s="37"/>
      <c r="CQ228" s="37"/>
    </row>
    <row r="229" spans="1:95">
      <c r="A229" s="37"/>
      <c r="B229" s="37"/>
      <c r="C229" s="37"/>
      <c r="D229" s="37"/>
      <c r="E229" s="37"/>
      <c r="F229" s="37"/>
      <c r="G229" s="37"/>
      <c r="H229" s="37"/>
      <c r="I229" s="37"/>
      <c r="J229" s="37"/>
      <c r="K229" s="37"/>
      <c r="L229" s="37"/>
      <c r="M229" s="37"/>
      <c r="N229" s="37"/>
      <c r="O229" s="37"/>
      <c r="P229" s="37"/>
      <c r="Q229" s="37"/>
      <c r="R229" s="37"/>
      <c r="S229" s="37"/>
      <c r="T229" s="37"/>
      <c r="U229" s="37"/>
      <c r="V229" s="37"/>
      <c r="W229" s="37"/>
      <c r="X229" s="37"/>
      <c r="Y229" s="37"/>
      <c r="Z229" s="37"/>
      <c r="AA229" s="37"/>
      <c r="AB229" s="37"/>
      <c r="AC229" s="37"/>
      <c r="AD229" s="37"/>
      <c r="AE229" s="37"/>
      <c r="AF229" s="37"/>
      <c r="AG229" s="37"/>
      <c r="AH229" s="37"/>
      <c r="AI229" s="37"/>
      <c r="AJ229" s="37"/>
      <c r="AK229" s="37"/>
      <c r="AL229" s="37"/>
      <c r="AM229" s="37"/>
      <c r="AN229" s="37"/>
      <c r="AO229" s="37"/>
      <c r="AP229" s="37"/>
      <c r="AQ229" s="37"/>
      <c r="AR229" s="37"/>
      <c r="AS229" s="37"/>
      <c r="AT229" s="37"/>
      <c r="AU229" s="37"/>
      <c r="AV229" s="37"/>
      <c r="AW229" s="37"/>
      <c r="AX229" s="37"/>
      <c r="AY229" s="37"/>
      <c r="AZ229" s="37"/>
      <c r="BA229" s="37"/>
      <c r="BB229" s="37"/>
      <c r="BC229" s="37"/>
      <c r="BD229" s="37"/>
      <c r="BE229" s="37"/>
      <c r="BF229" s="37"/>
      <c r="BG229" s="37"/>
      <c r="BH229" s="37"/>
      <c r="BI229" s="37"/>
      <c r="BJ229" s="37"/>
      <c r="BK229" s="37"/>
      <c r="BL229" s="37"/>
      <c r="BM229" s="37"/>
      <c r="BN229" s="37"/>
      <c r="BO229" s="37"/>
      <c r="BP229" s="37"/>
      <c r="BQ229" s="37"/>
      <c r="BR229" s="37"/>
      <c r="BS229" s="37"/>
      <c r="BT229" s="37"/>
      <c r="BU229" s="37"/>
      <c r="BV229" s="37"/>
      <c r="BW229" s="37"/>
      <c r="BX229" s="37"/>
      <c r="BY229" s="37"/>
      <c r="BZ229" s="37"/>
      <c r="CA229" s="37"/>
      <c r="CB229" s="37"/>
      <c r="CC229" s="37"/>
      <c r="CD229" s="37"/>
      <c r="CE229" s="37"/>
      <c r="CF229" s="37"/>
      <c r="CG229" s="37"/>
      <c r="CH229" s="37"/>
      <c r="CI229" s="37"/>
      <c r="CJ229" s="37"/>
      <c r="CK229" s="37"/>
      <c r="CL229" s="37"/>
      <c r="CM229" s="37"/>
      <c r="CN229" s="37"/>
      <c r="CO229" s="37"/>
      <c r="CP229" s="37"/>
      <c r="CQ229" s="37"/>
    </row>
    <row r="230" spans="1:95">
      <c r="A230" s="37"/>
      <c r="B230" s="37"/>
      <c r="C230" s="37"/>
      <c r="D230" s="37"/>
      <c r="E230" s="37"/>
      <c r="F230" s="37"/>
      <c r="G230" s="37"/>
      <c r="H230" s="37"/>
      <c r="I230" s="37"/>
      <c r="J230" s="37"/>
      <c r="K230" s="37"/>
      <c r="L230" s="37"/>
      <c r="M230" s="37"/>
      <c r="N230" s="37"/>
      <c r="O230" s="37"/>
      <c r="P230" s="37"/>
      <c r="Q230" s="37"/>
      <c r="R230" s="37"/>
      <c r="S230" s="37"/>
      <c r="T230" s="37"/>
      <c r="U230" s="37"/>
      <c r="V230" s="37"/>
      <c r="W230" s="37"/>
      <c r="X230" s="37"/>
      <c r="Y230" s="37"/>
      <c r="Z230" s="37"/>
      <c r="AA230" s="37"/>
      <c r="AB230" s="37"/>
      <c r="AC230" s="37"/>
      <c r="AD230" s="37"/>
      <c r="AE230" s="37"/>
      <c r="AF230" s="37"/>
      <c r="AG230" s="37"/>
      <c r="AH230" s="37"/>
      <c r="AI230" s="37"/>
      <c r="AJ230" s="37"/>
      <c r="AK230" s="37"/>
      <c r="AL230" s="37"/>
      <c r="AM230" s="37"/>
      <c r="AN230" s="37"/>
      <c r="AO230" s="37"/>
      <c r="AP230" s="37"/>
      <c r="AQ230" s="37"/>
      <c r="AR230" s="37"/>
      <c r="AS230" s="37"/>
      <c r="AT230" s="37"/>
      <c r="AU230" s="37"/>
      <c r="AV230" s="37"/>
      <c r="AW230" s="37"/>
      <c r="AX230" s="37"/>
      <c r="AY230" s="37"/>
      <c r="AZ230" s="37"/>
      <c r="BA230" s="37"/>
      <c r="BB230" s="37"/>
      <c r="BC230" s="37"/>
      <c r="BD230" s="37"/>
      <c r="BE230" s="37"/>
      <c r="BF230" s="37"/>
      <c r="BG230" s="37"/>
      <c r="BH230" s="37"/>
      <c r="BI230" s="37"/>
      <c r="BJ230" s="37"/>
      <c r="BK230" s="37"/>
      <c r="BL230" s="37"/>
      <c r="BM230" s="37"/>
      <c r="BN230" s="37"/>
      <c r="BO230" s="37"/>
      <c r="BP230" s="37"/>
      <c r="BQ230" s="37"/>
      <c r="BR230" s="37"/>
      <c r="BS230" s="37"/>
      <c r="BT230" s="37"/>
      <c r="BU230" s="37"/>
      <c r="BV230" s="37"/>
      <c r="BW230" s="37"/>
      <c r="BX230" s="37"/>
      <c r="BY230" s="37"/>
      <c r="BZ230" s="37"/>
      <c r="CA230" s="37"/>
      <c r="CB230" s="37"/>
      <c r="CC230" s="37"/>
      <c r="CD230" s="37"/>
      <c r="CE230" s="37"/>
      <c r="CF230" s="37"/>
      <c r="CG230" s="37"/>
      <c r="CH230" s="37"/>
      <c r="CI230" s="37"/>
      <c r="CJ230" s="37"/>
      <c r="CK230" s="37"/>
      <c r="CL230" s="37"/>
      <c r="CM230" s="37"/>
      <c r="CN230" s="37"/>
      <c r="CO230" s="37"/>
      <c r="CP230" s="37"/>
      <c r="CQ230" s="37"/>
    </row>
    <row r="231" spans="1:95">
      <c r="A231" s="37"/>
      <c r="B231" s="37"/>
      <c r="C231" s="37"/>
      <c r="D231" s="37"/>
      <c r="E231" s="37"/>
      <c r="F231" s="37"/>
      <c r="G231" s="37"/>
      <c r="H231" s="37"/>
      <c r="I231" s="37"/>
      <c r="J231" s="37"/>
      <c r="K231" s="37"/>
      <c r="L231" s="37"/>
      <c r="M231" s="37"/>
      <c r="N231" s="37"/>
      <c r="O231" s="37"/>
      <c r="P231" s="37"/>
      <c r="Q231" s="37"/>
      <c r="R231" s="37"/>
      <c r="S231" s="37"/>
      <c r="T231" s="37"/>
      <c r="U231" s="37"/>
      <c r="V231" s="37"/>
      <c r="W231" s="37"/>
      <c r="X231" s="37"/>
      <c r="Y231" s="37"/>
      <c r="Z231" s="37"/>
      <c r="AA231" s="37"/>
      <c r="AB231" s="37"/>
      <c r="AC231" s="37"/>
      <c r="AD231" s="37"/>
      <c r="AE231" s="37"/>
      <c r="AF231" s="37"/>
      <c r="AG231" s="37"/>
      <c r="AH231" s="37"/>
      <c r="AI231" s="37"/>
      <c r="AJ231" s="37"/>
      <c r="AK231" s="37"/>
      <c r="AL231" s="37"/>
      <c r="AM231" s="37"/>
      <c r="AN231" s="37"/>
      <c r="AO231" s="37"/>
      <c r="AP231" s="37"/>
      <c r="AQ231" s="37"/>
      <c r="AR231" s="37"/>
      <c r="AS231" s="37"/>
      <c r="AT231" s="37"/>
      <c r="AU231" s="37"/>
      <c r="AV231" s="37"/>
      <c r="AW231" s="37"/>
      <c r="AX231" s="37"/>
      <c r="AY231" s="37"/>
      <c r="AZ231" s="37"/>
      <c r="BA231" s="37"/>
      <c r="BB231" s="37"/>
      <c r="BC231" s="37"/>
      <c r="BD231" s="37"/>
      <c r="BE231" s="37"/>
      <c r="BF231" s="37"/>
      <c r="BG231" s="37"/>
      <c r="BH231" s="37"/>
      <c r="BI231" s="37"/>
      <c r="BJ231" s="37"/>
      <c r="BK231" s="37"/>
      <c r="BL231" s="37"/>
      <c r="BM231" s="37"/>
      <c r="BN231" s="37"/>
      <c r="BO231" s="37"/>
      <c r="BP231" s="37"/>
      <c r="BQ231" s="37"/>
      <c r="BR231" s="37"/>
      <c r="BS231" s="37"/>
      <c r="BT231" s="37"/>
      <c r="BU231" s="37"/>
      <c r="BV231" s="37"/>
      <c r="BW231" s="37"/>
      <c r="BX231" s="37"/>
      <c r="BY231" s="37"/>
      <c r="BZ231" s="37"/>
      <c r="CA231" s="37"/>
      <c r="CB231" s="37"/>
      <c r="CC231" s="37"/>
      <c r="CD231" s="37"/>
      <c r="CE231" s="37"/>
      <c r="CF231" s="37"/>
      <c r="CG231" s="37"/>
      <c r="CH231" s="37"/>
      <c r="CI231" s="37"/>
      <c r="CJ231" s="37"/>
      <c r="CK231" s="37"/>
      <c r="CL231" s="37"/>
      <c r="CM231" s="37"/>
      <c r="CN231" s="37"/>
      <c r="CO231" s="37"/>
      <c r="CP231" s="37"/>
      <c r="CQ231" s="37"/>
    </row>
    <row r="232" spans="1:95">
      <c r="A232" s="37"/>
      <c r="B232" s="37"/>
      <c r="C232" s="37"/>
      <c r="D232" s="37"/>
      <c r="E232" s="37"/>
      <c r="F232" s="37"/>
      <c r="G232" s="37"/>
      <c r="H232" s="37"/>
      <c r="I232" s="37"/>
      <c r="J232" s="37"/>
      <c r="K232" s="37"/>
      <c r="L232" s="37"/>
      <c r="M232" s="37"/>
      <c r="N232" s="37"/>
      <c r="O232" s="37"/>
      <c r="P232" s="37"/>
      <c r="Q232" s="37"/>
      <c r="R232" s="37"/>
      <c r="S232" s="37"/>
      <c r="T232" s="37"/>
      <c r="U232" s="37"/>
      <c r="V232" s="37"/>
      <c r="W232" s="37"/>
      <c r="X232" s="37"/>
      <c r="Y232" s="37"/>
      <c r="Z232" s="37"/>
      <c r="AA232" s="37"/>
      <c r="AB232" s="37"/>
      <c r="AC232" s="37"/>
      <c r="AD232" s="37"/>
      <c r="AE232" s="37"/>
      <c r="AF232" s="37"/>
      <c r="AG232" s="37"/>
      <c r="AH232" s="37"/>
      <c r="AI232" s="37"/>
      <c r="AJ232" s="37"/>
      <c r="AK232" s="37"/>
      <c r="AL232" s="37"/>
      <c r="AM232" s="37"/>
      <c r="AN232" s="37"/>
      <c r="AO232" s="37"/>
      <c r="AP232" s="37"/>
      <c r="AQ232" s="37"/>
      <c r="AR232" s="37"/>
      <c r="AS232" s="37"/>
      <c r="AT232" s="37"/>
      <c r="AU232" s="37"/>
      <c r="AV232" s="37"/>
      <c r="AW232" s="37"/>
      <c r="AX232" s="37"/>
      <c r="AY232" s="37"/>
      <c r="AZ232" s="37"/>
      <c r="BA232" s="37"/>
      <c r="BB232" s="37"/>
      <c r="BC232" s="37"/>
      <c r="BD232" s="37"/>
      <c r="BE232" s="37"/>
      <c r="BF232" s="37"/>
      <c r="BG232" s="37"/>
      <c r="BH232" s="37"/>
      <c r="BI232" s="37"/>
      <c r="BJ232" s="37"/>
      <c r="BK232" s="37"/>
      <c r="BL232" s="37"/>
      <c r="BM232" s="37"/>
      <c r="BN232" s="37"/>
      <c r="BO232" s="37"/>
      <c r="BP232" s="37"/>
      <c r="BQ232" s="37"/>
      <c r="BR232" s="37"/>
      <c r="BS232" s="37"/>
      <c r="BT232" s="37"/>
      <c r="BU232" s="37"/>
      <c r="BV232" s="37"/>
      <c r="BW232" s="37"/>
      <c r="BX232" s="37"/>
      <c r="BY232" s="37"/>
      <c r="BZ232" s="37"/>
      <c r="CA232" s="37"/>
      <c r="CB232" s="37"/>
      <c r="CC232" s="37"/>
      <c r="CD232" s="37"/>
      <c r="CE232" s="37"/>
      <c r="CF232" s="37"/>
      <c r="CG232" s="37"/>
      <c r="CH232" s="37"/>
      <c r="CI232" s="37"/>
      <c r="CJ232" s="37"/>
      <c r="CK232" s="37"/>
      <c r="CL232" s="37"/>
      <c r="CM232" s="37"/>
      <c r="CN232" s="37"/>
      <c r="CO232" s="37"/>
      <c r="CP232" s="37"/>
      <c r="CQ232" s="37"/>
    </row>
    <row r="233" spans="1:95">
      <c r="A233" s="37"/>
      <c r="B233" s="37"/>
      <c r="C233" s="37"/>
      <c r="D233" s="37"/>
      <c r="E233" s="37"/>
      <c r="F233" s="37"/>
      <c r="G233" s="37"/>
      <c r="H233" s="37"/>
      <c r="I233" s="37"/>
      <c r="J233" s="37"/>
      <c r="K233" s="37"/>
      <c r="L233" s="37"/>
      <c r="M233" s="37"/>
      <c r="N233" s="37"/>
      <c r="O233" s="37"/>
      <c r="P233" s="37"/>
      <c r="Q233" s="37"/>
      <c r="R233" s="37"/>
      <c r="S233" s="37"/>
      <c r="T233" s="37"/>
      <c r="U233" s="37"/>
      <c r="V233" s="37"/>
      <c r="W233" s="37"/>
      <c r="X233" s="37"/>
      <c r="Y233" s="37"/>
      <c r="Z233" s="37"/>
      <c r="AA233" s="37"/>
      <c r="AB233" s="37"/>
      <c r="AC233" s="37"/>
      <c r="AD233" s="37"/>
      <c r="AE233" s="37"/>
      <c r="AF233" s="37"/>
      <c r="AG233" s="37"/>
      <c r="AH233" s="37"/>
      <c r="AI233" s="37"/>
      <c r="AJ233" s="37"/>
      <c r="AK233" s="37"/>
      <c r="AL233" s="37"/>
      <c r="AM233" s="37"/>
      <c r="AN233" s="37"/>
      <c r="AO233" s="37"/>
      <c r="AP233" s="37"/>
      <c r="AQ233" s="37"/>
      <c r="AR233" s="37"/>
      <c r="AS233" s="37"/>
      <c r="AT233" s="37"/>
      <c r="AU233" s="37"/>
      <c r="AV233" s="37"/>
      <c r="AW233" s="37"/>
      <c r="AX233" s="37"/>
      <c r="AY233" s="37"/>
      <c r="AZ233" s="37"/>
      <c r="BA233" s="37"/>
      <c r="BB233" s="37"/>
      <c r="BC233" s="37"/>
      <c r="BD233" s="37"/>
      <c r="BE233" s="37"/>
      <c r="BF233" s="37"/>
      <c r="BG233" s="37"/>
      <c r="BH233" s="37"/>
      <c r="BI233" s="37"/>
      <c r="BJ233" s="37"/>
      <c r="BK233" s="37"/>
      <c r="BL233" s="37"/>
      <c r="BM233" s="37"/>
      <c r="BN233" s="37"/>
      <c r="BO233" s="37"/>
      <c r="BP233" s="37"/>
      <c r="BQ233" s="37"/>
      <c r="BR233" s="37"/>
      <c r="BS233" s="37"/>
      <c r="BT233" s="37"/>
      <c r="BU233" s="37"/>
      <c r="BV233" s="37"/>
      <c r="BW233" s="37"/>
      <c r="BX233" s="37"/>
      <c r="BY233" s="37"/>
      <c r="BZ233" s="37"/>
      <c r="CA233" s="37"/>
      <c r="CB233" s="37"/>
      <c r="CC233" s="37"/>
      <c r="CD233" s="37"/>
      <c r="CE233" s="37"/>
      <c r="CF233" s="37"/>
      <c r="CG233" s="37"/>
      <c r="CH233" s="37"/>
      <c r="CI233" s="37"/>
      <c r="CJ233" s="37"/>
      <c r="CK233" s="37"/>
      <c r="CL233" s="37"/>
      <c r="CM233" s="37"/>
      <c r="CN233" s="37"/>
      <c r="CO233" s="37"/>
      <c r="CP233" s="37"/>
      <c r="CQ233" s="37"/>
    </row>
    <row r="234" spans="1:95">
      <c r="A234" s="37"/>
      <c r="B234" s="37"/>
      <c r="C234" s="37"/>
      <c r="D234" s="37"/>
      <c r="E234" s="37"/>
      <c r="F234" s="37"/>
      <c r="G234" s="37"/>
      <c r="H234" s="37"/>
      <c r="I234" s="37"/>
      <c r="J234" s="37"/>
      <c r="K234" s="37"/>
      <c r="L234" s="37"/>
      <c r="M234" s="37"/>
      <c r="N234" s="37"/>
      <c r="O234" s="37"/>
      <c r="P234" s="37"/>
      <c r="Q234" s="37"/>
      <c r="R234" s="37"/>
      <c r="S234" s="37"/>
      <c r="T234" s="37"/>
      <c r="U234" s="37"/>
      <c r="V234" s="37"/>
      <c r="W234" s="37"/>
      <c r="X234" s="37"/>
      <c r="Y234" s="37"/>
      <c r="Z234" s="37"/>
      <c r="AA234" s="37"/>
      <c r="AB234" s="37"/>
      <c r="AC234" s="37"/>
      <c r="AD234" s="37"/>
      <c r="AE234" s="37"/>
      <c r="AF234" s="37"/>
      <c r="AG234" s="37"/>
      <c r="AH234" s="37"/>
      <c r="AI234" s="37"/>
      <c r="AJ234" s="37"/>
      <c r="AK234" s="37"/>
      <c r="AL234" s="37"/>
      <c r="AM234" s="37"/>
      <c r="AN234" s="37"/>
      <c r="AO234" s="37"/>
      <c r="AP234" s="37"/>
      <c r="AQ234" s="37"/>
      <c r="AR234" s="37"/>
      <c r="AS234" s="37"/>
      <c r="AT234" s="37"/>
      <c r="AU234" s="37"/>
      <c r="AV234" s="37"/>
      <c r="AW234" s="37"/>
      <c r="AX234" s="37"/>
      <c r="AY234" s="37"/>
      <c r="AZ234" s="37"/>
      <c r="BA234" s="37"/>
      <c r="BB234" s="37"/>
      <c r="BC234" s="37"/>
      <c r="BD234" s="37"/>
      <c r="BE234" s="37"/>
      <c r="BF234" s="37"/>
      <c r="BG234" s="37"/>
      <c r="BH234" s="37"/>
      <c r="BI234" s="37"/>
      <c r="BJ234" s="37"/>
      <c r="BK234" s="37"/>
      <c r="BL234" s="37"/>
      <c r="BM234" s="37"/>
      <c r="BN234" s="37"/>
      <c r="BO234" s="37"/>
      <c r="BP234" s="37"/>
      <c r="BQ234" s="37"/>
      <c r="BR234" s="37"/>
      <c r="BS234" s="37"/>
      <c r="BT234" s="37"/>
      <c r="BU234" s="37"/>
      <c r="BV234" s="37"/>
      <c r="BW234" s="37"/>
      <c r="BX234" s="37"/>
      <c r="BY234" s="37"/>
      <c r="BZ234" s="37"/>
      <c r="CA234" s="37"/>
      <c r="CB234" s="37"/>
      <c r="CC234" s="37"/>
      <c r="CD234" s="37"/>
      <c r="CE234" s="37"/>
      <c r="CF234" s="37"/>
      <c r="CG234" s="37"/>
      <c r="CH234" s="37"/>
      <c r="CI234" s="37"/>
      <c r="CJ234" s="37"/>
      <c r="CK234" s="37"/>
      <c r="CL234" s="37"/>
      <c r="CM234" s="37"/>
      <c r="CN234" s="37"/>
      <c r="CO234" s="37"/>
      <c r="CP234" s="37"/>
      <c r="CQ234" s="37"/>
    </row>
    <row r="235" spans="1:95">
      <c r="A235" s="37"/>
      <c r="B235" s="37"/>
      <c r="C235" s="37"/>
      <c r="D235" s="37"/>
      <c r="E235" s="37"/>
      <c r="F235" s="37"/>
      <c r="G235" s="37"/>
      <c r="H235" s="37"/>
      <c r="I235" s="37"/>
      <c r="J235" s="37"/>
      <c r="K235" s="37"/>
      <c r="L235" s="37"/>
      <c r="M235" s="37"/>
      <c r="N235" s="37"/>
      <c r="O235" s="37"/>
      <c r="P235" s="37"/>
      <c r="Q235" s="37"/>
      <c r="R235" s="37"/>
      <c r="S235" s="37"/>
      <c r="T235" s="37"/>
      <c r="U235" s="37"/>
      <c r="V235" s="37"/>
      <c r="W235" s="37"/>
      <c r="X235" s="37"/>
      <c r="Y235" s="37"/>
      <c r="Z235" s="37"/>
      <c r="AA235" s="37"/>
      <c r="AB235" s="37"/>
      <c r="AC235" s="37"/>
      <c r="AD235" s="37"/>
      <c r="AE235" s="37"/>
      <c r="AF235" s="37"/>
      <c r="AG235" s="37"/>
      <c r="AH235" s="37"/>
      <c r="AI235" s="37"/>
      <c r="AJ235" s="37"/>
      <c r="AK235" s="37"/>
      <c r="AL235" s="37"/>
      <c r="AM235" s="37"/>
      <c r="AN235" s="37"/>
      <c r="AO235" s="37"/>
      <c r="AP235" s="37"/>
      <c r="AQ235" s="37"/>
      <c r="AR235" s="37"/>
      <c r="AS235" s="37"/>
      <c r="AT235" s="37"/>
      <c r="AU235" s="37"/>
      <c r="AV235" s="37"/>
      <c r="AW235" s="37"/>
      <c r="AX235" s="37"/>
      <c r="AY235" s="37"/>
      <c r="AZ235" s="37"/>
      <c r="BA235" s="37"/>
      <c r="BB235" s="37"/>
      <c r="BC235" s="37"/>
      <c r="BD235" s="37"/>
      <c r="BE235" s="37"/>
      <c r="BF235" s="37"/>
      <c r="BG235" s="37"/>
      <c r="BH235" s="37"/>
      <c r="BI235" s="37"/>
      <c r="BJ235" s="37"/>
      <c r="BK235" s="37"/>
      <c r="BL235" s="37"/>
      <c r="BM235" s="37"/>
      <c r="BN235" s="37"/>
      <c r="BO235" s="37"/>
      <c r="BP235" s="37"/>
      <c r="BQ235" s="37"/>
      <c r="BR235" s="37"/>
      <c r="BS235" s="37"/>
      <c r="BT235" s="37"/>
      <c r="BU235" s="37"/>
      <c r="BV235" s="37"/>
      <c r="BW235" s="37"/>
      <c r="BX235" s="37"/>
      <c r="BY235" s="37"/>
      <c r="BZ235" s="37"/>
      <c r="CA235" s="37"/>
      <c r="CB235" s="37"/>
      <c r="CC235" s="37"/>
      <c r="CD235" s="37"/>
      <c r="CE235" s="37"/>
      <c r="CF235" s="37"/>
      <c r="CG235" s="37"/>
      <c r="CH235" s="37"/>
      <c r="CI235" s="37"/>
      <c r="CJ235" s="37"/>
      <c r="CK235" s="37"/>
      <c r="CL235" s="37"/>
      <c r="CM235" s="37"/>
      <c r="CN235" s="37"/>
      <c r="CO235" s="37"/>
      <c r="CP235" s="37"/>
      <c r="CQ235" s="37"/>
    </row>
    <row r="236" spans="1:95">
      <c r="A236" s="37"/>
      <c r="B236" s="37"/>
      <c r="C236" s="37"/>
      <c r="D236" s="37"/>
      <c r="E236" s="37"/>
      <c r="F236" s="37"/>
      <c r="G236" s="37"/>
      <c r="H236" s="37"/>
      <c r="I236" s="37"/>
      <c r="J236" s="37"/>
      <c r="K236" s="37"/>
      <c r="L236" s="37"/>
      <c r="M236" s="37"/>
      <c r="N236" s="37"/>
      <c r="O236" s="37"/>
      <c r="P236" s="37"/>
      <c r="Q236" s="37"/>
      <c r="R236" s="37"/>
      <c r="S236" s="37"/>
      <c r="T236" s="37"/>
      <c r="U236" s="37"/>
      <c r="V236" s="37"/>
      <c r="W236" s="37"/>
      <c r="X236" s="37"/>
      <c r="Y236" s="37"/>
      <c r="Z236" s="37"/>
      <c r="AA236" s="37"/>
      <c r="AB236" s="37"/>
      <c r="AC236" s="37"/>
      <c r="AD236" s="37"/>
      <c r="AE236" s="37"/>
      <c r="AF236" s="37"/>
      <c r="AG236" s="37"/>
      <c r="AH236" s="37"/>
      <c r="AI236" s="37"/>
      <c r="AJ236" s="37"/>
      <c r="AK236" s="37"/>
      <c r="AL236" s="37"/>
      <c r="AM236" s="37"/>
      <c r="AN236" s="37"/>
      <c r="AO236" s="37"/>
      <c r="AP236" s="37"/>
      <c r="AQ236" s="37"/>
      <c r="AR236" s="37"/>
      <c r="AS236" s="37"/>
      <c r="AT236" s="37"/>
      <c r="AU236" s="37"/>
      <c r="AV236" s="37"/>
      <c r="AW236" s="37"/>
      <c r="AX236" s="37"/>
      <c r="AY236" s="37"/>
      <c r="AZ236" s="37"/>
      <c r="BA236" s="37"/>
      <c r="BB236" s="37"/>
      <c r="BC236" s="37"/>
      <c r="BD236" s="37"/>
      <c r="BE236" s="37"/>
      <c r="BF236" s="37"/>
      <c r="BG236" s="37"/>
      <c r="BH236" s="37"/>
      <c r="BI236" s="37"/>
      <c r="BJ236" s="37"/>
      <c r="BK236" s="37"/>
      <c r="BL236" s="37"/>
      <c r="BM236" s="37"/>
      <c r="BN236" s="37"/>
      <c r="BO236" s="37"/>
      <c r="BP236" s="37"/>
      <c r="BQ236" s="37"/>
      <c r="BR236" s="37"/>
      <c r="BS236" s="37"/>
      <c r="BT236" s="37"/>
      <c r="BU236" s="37"/>
      <c r="BV236" s="37"/>
      <c r="BW236" s="37"/>
      <c r="BX236" s="37"/>
      <c r="BY236" s="37"/>
      <c r="BZ236" s="37"/>
      <c r="CA236" s="37"/>
      <c r="CB236" s="37"/>
      <c r="CC236" s="37"/>
      <c r="CD236" s="37"/>
      <c r="CE236" s="37"/>
      <c r="CF236" s="37"/>
      <c r="CG236" s="37"/>
      <c r="CH236" s="37"/>
      <c r="CI236" s="37"/>
      <c r="CJ236" s="37"/>
      <c r="CK236" s="37"/>
      <c r="CL236" s="37"/>
      <c r="CM236" s="37"/>
      <c r="CN236" s="37"/>
      <c r="CO236" s="37"/>
      <c r="CP236" s="37"/>
      <c r="CQ236" s="37"/>
    </row>
    <row r="237" spans="1:95">
      <c r="A237" s="37"/>
      <c r="B237" s="37"/>
      <c r="C237" s="37"/>
      <c r="D237" s="37"/>
      <c r="E237" s="37"/>
      <c r="F237" s="37"/>
      <c r="G237" s="37"/>
      <c r="H237" s="37"/>
      <c r="I237" s="37"/>
      <c r="J237" s="37"/>
      <c r="K237" s="37"/>
      <c r="L237" s="37"/>
      <c r="M237" s="37"/>
      <c r="N237" s="37"/>
      <c r="O237" s="37"/>
      <c r="P237" s="37"/>
      <c r="Q237" s="37"/>
      <c r="R237" s="37"/>
      <c r="S237" s="37"/>
      <c r="T237" s="37"/>
      <c r="U237" s="37"/>
      <c r="V237" s="37"/>
      <c r="W237" s="37"/>
      <c r="X237" s="37"/>
      <c r="Y237" s="37"/>
      <c r="Z237" s="37"/>
      <c r="AA237" s="37"/>
      <c r="AB237" s="37"/>
      <c r="AC237" s="37"/>
      <c r="AD237" s="37"/>
      <c r="AE237" s="37"/>
      <c r="AF237" s="37"/>
      <c r="AG237" s="37"/>
      <c r="AH237" s="37"/>
      <c r="AI237" s="37"/>
      <c r="AJ237" s="37"/>
      <c r="AK237" s="37"/>
      <c r="AL237" s="37"/>
      <c r="AM237" s="37"/>
      <c r="AN237" s="37"/>
      <c r="AO237" s="37"/>
      <c r="AP237" s="37"/>
      <c r="AQ237" s="37"/>
      <c r="AR237" s="37"/>
      <c r="AS237" s="37"/>
      <c r="AT237" s="37"/>
      <c r="AU237" s="37"/>
      <c r="AV237" s="37"/>
      <c r="AW237" s="37"/>
      <c r="AX237" s="37"/>
      <c r="AY237" s="37"/>
      <c r="AZ237" s="37"/>
      <c r="BA237" s="37"/>
      <c r="BB237" s="37"/>
      <c r="BC237" s="37"/>
      <c r="BD237" s="37"/>
      <c r="BE237" s="37"/>
      <c r="BF237" s="37"/>
      <c r="BG237" s="37"/>
      <c r="BH237" s="37"/>
      <c r="BI237" s="37"/>
      <c r="BJ237" s="37"/>
      <c r="BK237" s="37"/>
      <c r="BL237" s="37"/>
      <c r="BM237" s="37"/>
      <c r="BN237" s="37"/>
      <c r="BO237" s="37"/>
      <c r="BP237" s="37"/>
      <c r="BQ237" s="37"/>
      <c r="BR237" s="37"/>
      <c r="BS237" s="37"/>
      <c r="BT237" s="37"/>
      <c r="BU237" s="37"/>
      <c r="BV237" s="37"/>
      <c r="BW237" s="37"/>
      <c r="BX237" s="37"/>
      <c r="BY237" s="37"/>
      <c r="BZ237" s="37"/>
      <c r="CA237" s="37"/>
      <c r="CB237" s="37"/>
      <c r="CC237" s="37"/>
      <c r="CD237" s="37"/>
      <c r="CE237" s="37"/>
      <c r="CF237" s="37"/>
      <c r="CG237" s="37"/>
      <c r="CH237" s="37"/>
      <c r="CI237" s="37"/>
      <c r="CJ237" s="37"/>
      <c r="CK237" s="37"/>
      <c r="CL237" s="37"/>
      <c r="CM237" s="37"/>
      <c r="CN237" s="37"/>
      <c r="CO237" s="37"/>
      <c r="CP237" s="37"/>
      <c r="CQ237" s="37"/>
    </row>
    <row r="238" spans="1:95">
      <c r="A238" s="37"/>
      <c r="B238" s="37"/>
      <c r="C238" s="37"/>
      <c r="D238" s="37"/>
      <c r="E238" s="37"/>
      <c r="F238" s="37"/>
      <c r="G238" s="37"/>
      <c r="H238" s="37"/>
      <c r="I238" s="37"/>
      <c r="J238" s="37"/>
      <c r="K238" s="37"/>
      <c r="L238" s="37"/>
      <c r="M238" s="37"/>
      <c r="N238" s="37"/>
      <c r="O238" s="37"/>
      <c r="P238" s="37"/>
      <c r="Q238" s="37"/>
      <c r="R238" s="37"/>
      <c r="S238" s="37"/>
      <c r="T238" s="37"/>
      <c r="U238" s="37"/>
      <c r="V238" s="37"/>
      <c r="W238" s="37"/>
      <c r="X238" s="37"/>
      <c r="Y238" s="37"/>
      <c r="Z238" s="37"/>
      <c r="AA238" s="37"/>
      <c r="AB238" s="37"/>
      <c r="AC238" s="37"/>
      <c r="AD238" s="37"/>
      <c r="AE238" s="37"/>
      <c r="AF238" s="37"/>
      <c r="AG238" s="37"/>
      <c r="AH238" s="37"/>
      <c r="AI238" s="37"/>
      <c r="AJ238" s="37"/>
      <c r="AK238" s="37"/>
      <c r="AL238" s="37"/>
      <c r="AM238" s="37"/>
      <c r="AN238" s="37"/>
      <c r="AO238" s="37"/>
      <c r="AP238" s="37"/>
      <c r="AQ238" s="37"/>
      <c r="AR238" s="37"/>
      <c r="AS238" s="37"/>
      <c r="AT238" s="37"/>
      <c r="AU238" s="37"/>
      <c r="AV238" s="37"/>
      <c r="AW238" s="37"/>
      <c r="AX238" s="37"/>
      <c r="AY238" s="37"/>
      <c r="AZ238" s="37"/>
      <c r="BA238" s="37"/>
      <c r="BB238" s="37"/>
      <c r="BC238" s="37"/>
      <c r="BD238" s="37"/>
      <c r="BE238" s="37"/>
      <c r="BF238" s="37"/>
      <c r="BG238" s="37"/>
      <c r="BH238" s="37"/>
      <c r="BI238" s="37"/>
      <c r="BJ238" s="37"/>
      <c r="BK238" s="37"/>
      <c r="BL238" s="37"/>
      <c r="BM238" s="37"/>
      <c r="BN238" s="37"/>
      <c r="BO238" s="37"/>
      <c r="BP238" s="37"/>
      <c r="BQ238" s="37"/>
      <c r="BR238" s="37"/>
      <c r="BS238" s="37"/>
      <c r="BT238" s="37"/>
      <c r="BU238" s="37"/>
      <c r="BV238" s="37"/>
      <c r="BW238" s="37"/>
      <c r="BX238" s="37"/>
      <c r="BY238" s="37"/>
      <c r="BZ238" s="37"/>
      <c r="CA238" s="37"/>
      <c r="CB238" s="37"/>
      <c r="CC238" s="37"/>
      <c r="CD238" s="37"/>
      <c r="CE238" s="37"/>
      <c r="CF238" s="37"/>
      <c r="CG238" s="37"/>
      <c r="CH238" s="37"/>
      <c r="CI238" s="37"/>
      <c r="CJ238" s="37"/>
      <c r="CK238" s="37"/>
      <c r="CL238" s="37"/>
      <c r="CM238" s="37"/>
      <c r="CN238" s="37"/>
      <c r="CO238" s="37"/>
      <c r="CP238" s="37"/>
      <c r="CQ238" s="37"/>
    </row>
    <row r="239" spans="1:95">
      <c r="A239" s="37"/>
      <c r="B239" s="37"/>
      <c r="C239" s="37"/>
      <c r="D239" s="37"/>
      <c r="E239" s="37"/>
      <c r="F239" s="37"/>
      <c r="G239" s="37"/>
      <c r="H239" s="37"/>
      <c r="I239" s="37"/>
      <c r="J239" s="37"/>
      <c r="K239" s="37"/>
      <c r="L239" s="37"/>
      <c r="M239" s="37"/>
      <c r="N239" s="37"/>
      <c r="O239" s="37"/>
      <c r="P239" s="37"/>
      <c r="Q239" s="37"/>
      <c r="R239" s="37"/>
      <c r="S239" s="37"/>
      <c r="T239" s="37"/>
      <c r="U239" s="37"/>
      <c r="V239" s="37"/>
      <c r="W239" s="37"/>
      <c r="X239" s="37"/>
      <c r="Y239" s="37"/>
      <c r="Z239" s="37"/>
      <c r="AA239" s="37"/>
      <c r="AB239" s="37"/>
      <c r="AC239" s="37"/>
      <c r="AD239" s="37"/>
      <c r="AE239" s="37"/>
      <c r="AF239" s="37"/>
      <c r="AG239" s="37"/>
      <c r="AH239" s="37"/>
      <c r="AI239" s="37"/>
      <c r="AJ239" s="37"/>
      <c r="AK239" s="37"/>
      <c r="AL239" s="37"/>
      <c r="AM239" s="37"/>
      <c r="AN239" s="37"/>
      <c r="AO239" s="37"/>
      <c r="AP239" s="37"/>
      <c r="AQ239" s="37"/>
      <c r="AR239" s="37"/>
      <c r="AS239" s="37"/>
      <c r="AT239" s="37"/>
      <c r="AU239" s="37"/>
      <c r="AV239" s="37"/>
      <c r="AW239" s="37"/>
      <c r="AX239" s="37"/>
      <c r="AY239" s="37"/>
      <c r="AZ239" s="37"/>
      <c r="BA239" s="37"/>
      <c r="BB239" s="37"/>
      <c r="BC239" s="37"/>
      <c r="BD239" s="37"/>
      <c r="BE239" s="37"/>
      <c r="BF239" s="37"/>
      <c r="BG239" s="37"/>
      <c r="BH239" s="37"/>
      <c r="BI239" s="37"/>
      <c r="BJ239" s="37"/>
      <c r="BK239" s="37"/>
      <c r="BL239" s="37"/>
      <c r="BM239" s="37"/>
      <c r="BN239" s="37"/>
      <c r="BO239" s="37"/>
      <c r="BP239" s="37"/>
      <c r="BQ239" s="37"/>
      <c r="BR239" s="37"/>
      <c r="BS239" s="37"/>
      <c r="BT239" s="37"/>
      <c r="BU239" s="37"/>
      <c r="BV239" s="37"/>
      <c r="BW239" s="37"/>
      <c r="BX239" s="37"/>
      <c r="BY239" s="37"/>
      <c r="BZ239" s="37"/>
      <c r="CA239" s="37"/>
      <c r="CB239" s="37"/>
      <c r="CC239" s="37"/>
      <c r="CD239" s="37"/>
      <c r="CE239" s="37"/>
      <c r="CF239" s="37"/>
      <c r="CG239" s="37"/>
      <c r="CH239" s="37"/>
      <c r="CI239" s="37"/>
      <c r="CJ239" s="37"/>
      <c r="CK239" s="37"/>
      <c r="CL239" s="37"/>
      <c r="CM239" s="37"/>
      <c r="CN239" s="37"/>
      <c r="CO239" s="37"/>
      <c r="CP239" s="37"/>
      <c r="CQ239" s="37"/>
    </row>
    <row r="240" spans="1:95">
      <c r="A240" s="37"/>
      <c r="B240" s="37"/>
      <c r="C240" s="37"/>
      <c r="D240" s="37"/>
      <c r="E240" s="37"/>
      <c r="F240" s="37"/>
      <c r="G240" s="37"/>
      <c r="H240" s="37"/>
      <c r="I240" s="37"/>
      <c r="J240" s="37"/>
      <c r="K240" s="37"/>
      <c r="L240" s="37"/>
      <c r="M240" s="37"/>
      <c r="N240" s="37"/>
      <c r="O240" s="37"/>
      <c r="P240" s="37"/>
      <c r="Q240" s="37"/>
      <c r="R240" s="37"/>
      <c r="S240" s="37"/>
      <c r="T240" s="37"/>
      <c r="U240" s="37"/>
      <c r="V240" s="37"/>
      <c r="W240" s="37"/>
      <c r="X240" s="37"/>
      <c r="Y240" s="37"/>
      <c r="Z240" s="37"/>
      <c r="AA240" s="37"/>
      <c r="AB240" s="37"/>
      <c r="AC240" s="37"/>
      <c r="AD240" s="37"/>
      <c r="AE240" s="37"/>
      <c r="AF240" s="37"/>
      <c r="AG240" s="37"/>
      <c r="AH240" s="37"/>
      <c r="AI240" s="37"/>
      <c r="AJ240" s="37"/>
      <c r="AK240" s="37"/>
      <c r="AL240" s="37"/>
      <c r="AM240" s="37"/>
      <c r="AN240" s="37"/>
      <c r="AO240" s="37"/>
      <c r="AP240" s="37"/>
      <c r="AQ240" s="37"/>
      <c r="AR240" s="37"/>
      <c r="AS240" s="37"/>
      <c r="AT240" s="37"/>
      <c r="AU240" s="37"/>
      <c r="AV240" s="37"/>
      <c r="AW240" s="37"/>
      <c r="AX240" s="37"/>
      <c r="AY240" s="37"/>
      <c r="AZ240" s="37"/>
      <c r="BA240" s="37"/>
      <c r="BB240" s="37"/>
      <c r="BC240" s="37"/>
      <c r="BD240" s="37"/>
      <c r="BE240" s="37"/>
      <c r="BF240" s="37"/>
      <c r="BG240" s="37"/>
      <c r="BH240" s="37"/>
      <c r="BI240" s="37"/>
      <c r="BJ240" s="37"/>
      <c r="BK240" s="37"/>
      <c r="BL240" s="37"/>
      <c r="BM240" s="37"/>
      <c r="BN240" s="37"/>
      <c r="BO240" s="37"/>
      <c r="BP240" s="37"/>
      <c r="BQ240" s="37"/>
      <c r="BR240" s="37"/>
      <c r="BS240" s="37"/>
      <c r="BT240" s="37"/>
      <c r="BU240" s="37"/>
      <c r="BV240" s="37"/>
      <c r="BW240" s="37"/>
      <c r="BX240" s="37"/>
      <c r="BY240" s="37"/>
      <c r="BZ240" s="37"/>
      <c r="CA240" s="37"/>
      <c r="CB240" s="37"/>
      <c r="CC240" s="37"/>
      <c r="CD240" s="37"/>
      <c r="CE240" s="37"/>
      <c r="CF240" s="37"/>
      <c r="CG240" s="37"/>
      <c r="CH240" s="37"/>
      <c r="CI240" s="37"/>
      <c r="CJ240" s="37"/>
      <c r="CK240" s="37"/>
      <c r="CL240" s="37"/>
      <c r="CM240" s="37"/>
      <c r="CN240" s="37"/>
      <c r="CO240" s="37"/>
      <c r="CP240" s="37"/>
      <c r="CQ240" s="37"/>
    </row>
    <row r="241" spans="1:95">
      <c r="A241" s="37"/>
      <c r="B241" s="37"/>
      <c r="C241" s="37"/>
      <c r="D241" s="37"/>
      <c r="E241" s="37"/>
      <c r="F241" s="37"/>
      <c r="G241" s="37"/>
      <c r="H241" s="37"/>
      <c r="I241" s="37"/>
      <c r="J241" s="37"/>
      <c r="K241" s="37"/>
      <c r="L241" s="37"/>
      <c r="M241" s="37"/>
      <c r="N241" s="37"/>
      <c r="O241" s="37"/>
      <c r="P241" s="37"/>
      <c r="Q241" s="37"/>
      <c r="R241" s="37"/>
      <c r="S241" s="37"/>
      <c r="T241" s="37"/>
      <c r="U241" s="37"/>
      <c r="V241" s="37"/>
      <c r="W241" s="37"/>
      <c r="X241" s="37"/>
      <c r="Y241" s="37"/>
      <c r="Z241" s="37"/>
      <c r="AA241" s="37"/>
      <c r="AB241" s="37"/>
      <c r="AC241" s="37"/>
      <c r="AD241" s="37"/>
      <c r="AE241" s="37"/>
      <c r="AF241" s="37"/>
      <c r="AG241" s="37"/>
      <c r="AH241" s="37"/>
      <c r="AI241" s="37"/>
      <c r="AJ241" s="37"/>
      <c r="AK241" s="37"/>
      <c r="AL241" s="37"/>
      <c r="AM241" s="37"/>
      <c r="AN241" s="37"/>
      <c r="AO241" s="37"/>
      <c r="AP241" s="37"/>
      <c r="AQ241" s="37"/>
      <c r="AR241" s="37"/>
      <c r="AS241" s="37"/>
      <c r="AT241" s="37"/>
      <c r="AU241" s="37"/>
      <c r="AV241" s="37"/>
      <c r="AW241" s="37"/>
      <c r="AX241" s="37"/>
      <c r="AY241" s="37"/>
      <c r="AZ241" s="37"/>
      <c r="BA241" s="37"/>
      <c r="BB241" s="37"/>
      <c r="BC241" s="37"/>
      <c r="BD241" s="37"/>
      <c r="BE241" s="37"/>
      <c r="BF241" s="37"/>
      <c r="BG241" s="37"/>
      <c r="BH241" s="37"/>
      <c r="BI241" s="37"/>
      <c r="BJ241" s="37"/>
      <c r="BK241" s="37"/>
      <c r="BL241" s="37"/>
      <c r="BM241" s="37"/>
      <c r="BN241" s="37"/>
      <c r="BO241" s="37"/>
      <c r="BP241" s="37"/>
      <c r="BQ241" s="37"/>
      <c r="BR241" s="37"/>
      <c r="BS241" s="37"/>
      <c r="BT241" s="37"/>
      <c r="BU241" s="37"/>
      <c r="BV241" s="37"/>
      <c r="BW241" s="37"/>
      <c r="BX241" s="37"/>
      <c r="BY241" s="37"/>
      <c r="BZ241" s="37"/>
      <c r="CA241" s="37"/>
      <c r="CB241" s="37"/>
      <c r="CC241" s="37"/>
      <c r="CD241" s="37"/>
      <c r="CE241" s="37"/>
      <c r="CF241" s="37"/>
      <c r="CG241" s="37"/>
      <c r="CH241" s="37"/>
      <c r="CI241" s="37"/>
      <c r="CJ241" s="37"/>
      <c r="CK241" s="37"/>
      <c r="CL241" s="37"/>
      <c r="CM241" s="37"/>
      <c r="CN241" s="37"/>
      <c r="CO241" s="37"/>
      <c r="CP241" s="37"/>
      <c r="CQ241" s="37"/>
    </row>
    <row r="242" spans="1:95">
      <c r="A242" s="37"/>
      <c r="B242" s="37"/>
      <c r="C242" s="37"/>
      <c r="D242" s="37"/>
      <c r="E242" s="37"/>
      <c r="F242" s="37"/>
      <c r="G242" s="37"/>
      <c r="H242" s="37"/>
      <c r="I242" s="37"/>
      <c r="J242" s="37"/>
      <c r="K242" s="37"/>
      <c r="L242" s="37"/>
      <c r="M242" s="37"/>
      <c r="N242" s="37"/>
      <c r="O242" s="37"/>
      <c r="P242" s="37"/>
      <c r="Q242" s="37"/>
      <c r="R242" s="37"/>
      <c r="S242" s="37"/>
      <c r="T242" s="37"/>
      <c r="U242" s="37"/>
      <c r="V242" s="37"/>
      <c r="W242" s="37"/>
      <c r="X242" s="37"/>
      <c r="Y242" s="37"/>
      <c r="Z242" s="37"/>
      <c r="AA242" s="37"/>
      <c r="AB242" s="37"/>
      <c r="AC242" s="37"/>
      <c r="AD242" s="37"/>
      <c r="AE242" s="37"/>
      <c r="AF242" s="37"/>
      <c r="AG242" s="37"/>
      <c r="AH242" s="37"/>
      <c r="AI242" s="37"/>
      <c r="AJ242" s="37"/>
      <c r="AK242" s="37"/>
      <c r="AL242" s="37"/>
      <c r="AM242" s="37"/>
      <c r="AN242" s="37"/>
      <c r="AO242" s="37"/>
      <c r="AP242" s="37"/>
      <c r="AQ242" s="37"/>
      <c r="AR242" s="37"/>
      <c r="AS242" s="37"/>
      <c r="AT242" s="37"/>
      <c r="AU242" s="37"/>
      <c r="AV242" s="37"/>
      <c r="AW242" s="37"/>
      <c r="AX242" s="37"/>
      <c r="AY242" s="37"/>
      <c r="AZ242" s="37"/>
      <c r="BA242" s="37"/>
      <c r="BB242" s="37"/>
      <c r="BC242" s="37"/>
      <c r="BD242" s="37"/>
      <c r="BE242" s="37"/>
      <c r="BF242" s="37"/>
      <c r="BG242" s="37"/>
      <c r="BH242" s="37"/>
      <c r="BI242" s="37"/>
      <c r="BJ242" s="37"/>
      <c r="BK242" s="37"/>
      <c r="BL242" s="37"/>
      <c r="BM242" s="37"/>
      <c r="BN242" s="37"/>
      <c r="BO242" s="37"/>
      <c r="BP242" s="37"/>
      <c r="BQ242" s="37"/>
      <c r="BR242" s="37"/>
      <c r="BS242" s="37"/>
      <c r="BT242" s="37"/>
      <c r="BU242" s="37"/>
      <c r="BV242" s="37"/>
      <c r="BW242" s="37"/>
      <c r="BX242" s="37"/>
      <c r="BY242" s="37"/>
      <c r="BZ242" s="37"/>
      <c r="CA242" s="37"/>
      <c r="CB242" s="37"/>
      <c r="CC242" s="37"/>
      <c r="CD242" s="37"/>
      <c r="CE242" s="37"/>
      <c r="CF242" s="37"/>
      <c r="CG242" s="37"/>
      <c r="CH242" s="37"/>
      <c r="CI242" s="37"/>
      <c r="CJ242" s="37"/>
      <c r="CK242" s="37"/>
      <c r="CL242" s="37"/>
      <c r="CM242" s="37"/>
      <c r="CN242" s="37"/>
      <c r="CO242" s="37"/>
      <c r="CP242" s="37"/>
      <c r="CQ242" s="37"/>
    </row>
    <row r="243" spans="1:95">
      <c r="A243" s="37"/>
      <c r="B243" s="37"/>
      <c r="C243" s="37"/>
      <c r="D243" s="37"/>
      <c r="E243" s="37"/>
      <c r="F243" s="37"/>
      <c r="G243" s="37"/>
      <c r="H243" s="37"/>
      <c r="I243" s="37"/>
      <c r="J243" s="37"/>
      <c r="K243" s="37"/>
      <c r="L243" s="37"/>
      <c r="M243" s="37"/>
      <c r="N243" s="37"/>
      <c r="O243" s="37"/>
      <c r="P243" s="37"/>
      <c r="Q243" s="37"/>
      <c r="R243" s="37"/>
      <c r="S243" s="37"/>
      <c r="T243" s="37"/>
      <c r="U243" s="37"/>
      <c r="V243" s="37"/>
      <c r="W243" s="37"/>
      <c r="X243" s="37"/>
      <c r="Y243" s="37"/>
      <c r="Z243" s="37"/>
      <c r="AA243" s="37"/>
      <c r="AB243" s="37"/>
      <c r="AC243" s="37"/>
      <c r="AD243" s="37"/>
      <c r="AE243" s="37"/>
      <c r="AF243" s="37"/>
      <c r="AG243" s="37"/>
      <c r="AH243" s="37"/>
      <c r="AI243" s="37"/>
      <c r="AJ243" s="37"/>
      <c r="AK243" s="37"/>
      <c r="AL243" s="37"/>
      <c r="AM243" s="37"/>
      <c r="AN243" s="37"/>
      <c r="AO243" s="37"/>
      <c r="AP243" s="37"/>
      <c r="AQ243" s="37"/>
      <c r="AR243" s="37"/>
      <c r="AS243" s="37"/>
      <c r="AT243" s="37"/>
      <c r="AU243" s="37"/>
      <c r="AV243" s="37"/>
      <c r="AW243" s="37"/>
      <c r="AX243" s="37"/>
      <c r="AY243" s="37"/>
      <c r="AZ243" s="37"/>
      <c r="BA243" s="37"/>
      <c r="BB243" s="37"/>
      <c r="BC243" s="37"/>
      <c r="BD243" s="37"/>
      <c r="BE243" s="37"/>
      <c r="BF243" s="37"/>
      <c r="BG243" s="37"/>
      <c r="BH243" s="37"/>
      <c r="BI243" s="37"/>
      <c r="BJ243" s="37"/>
      <c r="BK243" s="37"/>
      <c r="BL243" s="37"/>
      <c r="BM243" s="37"/>
      <c r="BN243" s="37"/>
      <c r="BO243" s="37"/>
      <c r="BP243" s="37"/>
      <c r="BQ243" s="37"/>
      <c r="BR243" s="37"/>
      <c r="BS243" s="37"/>
      <c r="BT243" s="37"/>
      <c r="BU243" s="37"/>
      <c r="BV243" s="37"/>
      <c r="BW243" s="37"/>
      <c r="BX243" s="37"/>
      <c r="BY243" s="37"/>
      <c r="BZ243" s="37"/>
      <c r="CA243" s="37"/>
      <c r="CB243" s="37"/>
      <c r="CC243" s="37"/>
      <c r="CD243" s="37"/>
      <c r="CE243" s="37"/>
      <c r="CF243" s="37"/>
      <c r="CG243" s="37"/>
      <c r="CH243" s="37"/>
      <c r="CI243" s="37"/>
      <c r="CJ243" s="37"/>
      <c r="CK243" s="37"/>
      <c r="CL243" s="37"/>
      <c r="CM243" s="37"/>
      <c r="CN243" s="37"/>
      <c r="CO243" s="37"/>
      <c r="CP243" s="37"/>
      <c r="CQ243" s="37"/>
    </row>
    <row r="244" spans="1:95">
      <c r="A244" s="37"/>
      <c r="B244" s="37"/>
      <c r="C244" s="37"/>
      <c r="D244" s="37"/>
      <c r="E244" s="37"/>
      <c r="F244" s="37"/>
      <c r="G244" s="37"/>
      <c r="H244" s="37"/>
      <c r="I244" s="37"/>
      <c r="J244" s="37"/>
      <c r="K244" s="37"/>
      <c r="L244" s="37"/>
      <c r="M244" s="37"/>
      <c r="N244" s="37"/>
      <c r="O244" s="37"/>
      <c r="P244" s="37"/>
      <c r="Q244" s="37"/>
      <c r="R244" s="37"/>
      <c r="S244" s="37"/>
      <c r="T244" s="37"/>
      <c r="U244" s="37"/>
      <c r="V244" s="37"/>
      <c r="W244" s="37"/>
      <c r="X244" s="37"/>
      <c r="Y244" s="37"/>
      <c r="Z244" s="37"/>
      <c r="AA244" s="37"/>
      <c r="AB244" s="37"/>
      <c r="AC244" s="37"/>
      <c r="AD244" s="37"/>
      <c r="AE244" s="37"/>
      <c r="AF244" s="37"/>
      <c r="AG244" s="37"/>
      <c r="AH244" s="37"/>
      <c r="AI244" s="37"/>
      <c r="AJ244" s="37"/>
      <c r="AK244" s="37"/>
      <c r="AL244" s="37"/>
      <c r="AM244" s="37"/>
      <c r="AN244" s="37"/>
      <c r="AO244" s="37"/>
      <c r="AP244" s="37"/>
      <c r="AQ244" s="37"/>
      <c r="AR244" s="37"/>
      <c r="AS244" s="37"/>
      <c r="AT244" s="37"/>
      <c r="AU244" s="37"/>
      <c r="AV244" s="37"/>
      <c r="AW244" s="37"/>
      <c r="AX244" s="37"/>
      <c r="AY244" s="37"/>
      <c r="AZ244" s="37"/>
      <c r="BA244" s="37"/>
      <c r="BB244" s="37"/>
      <c r="BC244" s="37"/>
      <c r="BD244" s="37"/>
      <c r="BE244" s="37"/>
      <c r="BF244" s="37"/>
      <c r="BG244" s="37"/>
      <c r="BH244" s="37"/>
      <c r="BI244" s="37"/>
      <c r="BJ244" s="37"/>
      <c r="BK244" s="37"/>
      <c r="BL244" s="37"/>
      <c r="BM244" s="37"/>
      <c r="BN244" s="37"/>
      <c r="BO244" s="37"/>
      <c r="BP244" s="37"/>
      <c r="BQ244" s="37"/>
      <c r="BR244" s="37"/>
      <c r="BS244" s="37"/>
      <c r="BT244" s="37"/>
      <c r="BU244" s="37"/>
      <c r="BV244" s="37"/>
      <c r="BW244" s="37"/>
      <c r="BX244" s="37"/>
      <c r="BY244" s="37"/>
      <c r="BZ244" s="37"/>
      <c r="CA244" s="37"/>
      <c r="CB244" s="37"/>
      <c r="CC244" s="37"/>
      <c r="CD244" s="37"/>
      <c r="CE244" s="37"/>
      <c r="CF244" s="37"/>
      <c r="CG244" s="37"/>
      <c r="CH244" s="37"/>
      <c r="CI244" s="37"/>
      <c r="CJ244" s="37"/>
      <c r="CK244" s="37"/>
      <c r="CL244" s="37"/>
      <c r="CM244" s="37"/>
      <c r="CN244" s="37"/>
      <c r="CO244" s="37"/>
      <c r="CP244" s="37"/>
      <c r="CQ244" s="37"/>
    </row>
    <row r="245" spans="1:95">
      <c r="A245" s="37"/>
      <c r="B245" s="37"/>
      <c r="C245" s="37"/>
      <c r="D245" s="37"/>
      <c r="E245" s="37"/>
      <c r="F245" s="37"/>
      <c r="G245" s="37"/>
      <c r="H245" s="37"/>
      <c r="I245" s="37"/>
      <c r="J245" s="37"/>
      <c r="K245" s="37"/>
      <c r="L245" s="37"/>
      <c r="M245" s="37"/>
      <c r="N245" s="37"/>
      <c r="O245" s="37"/>
      <c r="P245" s="37"/>
      <c r="Q245" s="37"/>
      <c r="R245" s="37"/>
      <c r="S245" s="37"/>
      <c r="T245" s="37"/>
      <c r="U245" s="37"/>
      <c r="V245" s="37"/>
      <c r="W245" s="37"/>
      <c r="X245" s="37"/>
      <c r="Y245" s="37"/>
      <c r="Z245" s="37"/>
      <c r="AA245" s="37"/>
      <c r="AB245" s="37"/>
      <c r="AC245" s="37"/>
      <c r="AD245" s="37"/>
      <c r="AE245" s="37"/>
      <c r="AF245" s="37"/>
      <c r="AG245" s="37"/>
      <c r="AH245" s="37"/>
      <c r="AI245" s="37"/>
      <c r="AJ245" s="37"/>
      <c r="AK245" s="37"/>
      <c r="AL245" s="37"/>
      <c r="AM245" s="37"/>
      <c r="AN245" s="37"/>
      <c r="AO245" s="37"/>
      <c r="AP245" s="37"/>
      <c r="AQ245" s="37"/>
      <c r="AR245" s="37"/>
      <c r="AS245" s="37"/>
      <c r="AT245" s="37"/>
      <c r="AU245" s="37"/>
      <c r="AV245" s="37"/>
      <c r="AW245" s="37"/>
      <c r="AX245" s="37"/>
      <c r="AY245" s="37"/>
      <c r="AZ245" s="37"/>
      <c r="BA245" s="37"/>
      <c r="BB245" s="37"/>
      <c r="BC245" s="37"/>
      <c r="BD245" s="37"/>
      <c r="BE245" s="37"/>
      <c r="BF245" s="37"/>
      <c r="BG245" s="37"/>
      <c r="BH245" s="37"/>
      <c r="BI245" s="37"/>
      <c r="BJ245" s="37"/>
      <c r="BK245" s="37"/>
      <c r="BL245" s="37"/>
      <c r="BM245" s="37"/>
      <c r="BN245" s="37"/>
      <c r="BO245" s="37"/>
      <c r="BP245" s="37"/>
      <c r="BQ245" s="37"/>
      <c r="BR245" s="37"/>
      <c r="BS245" s="37"/>
      <c r="BT245" s="37"/>
      <c r="BU245" s="37"/>
      <c r="BV245" s="37"/>
      <c r="BW245" s="37"/>
      <c r="BX245" s="37"/>
      <c r="BY245" s="37"/>
      <c r="BZ245" s="37"/>
      <c r="CA245" s="37"/>
      <c r="CB245" s="37"/>
      <c r="CC245" s="37"/>
      <c r="CD245" s="37"/>
      <c r="CE245" s="37"/>
      <c r="CF245" s="37"/>
      <c r="CG245" s="37"/>
      <c r="CH245" s="37"/>
      <c r="CI245" s="37"/>
      <c r="CJ245" s="37"/>
      <c r="CK245" s="37"/>
      <c r="CL245" s="37"/>
      <c r="CM245" s="37"/>
      <c r="CN245" s="37"/>
      <c r="CO245" s="37"/>
      <c r="CP245" s="37"/>
      <c r="CQ245" s="37"/>
    </row>
    <row r="246" spans="1:95">
      <c r="A246" s="37"/>
      <c r="B246" s="37"/>
      <c r="C246" s="37"/>
      <c r="D246" s="37"/>
      <c r="E246" s="37"/>
      <c r="F246" s="37"/>
      <c r="G246" s="37"/>
      <c r="H246" s="37"/>
      <c r="I246" s="37"/>
      <c r="J246" s="37"/>
      <c r="K246" s="37"/>
      <c r="L246" s="37"/>
      <c r="M246" s="37"/>
      <c r="N246" s="37"/>
      <c r="O246" s="37"/>
      <c r="P246" s="37"/>
      <c r="Q246" s="37"/>
      <c r="R246" s="37"/>
      <c r="S246" s="37"/>
      <c r="T246" s="37"/>
      <c r="U246" s="37"/>
      <c r="V246" s="37"/>
      <c r="W246" s="37"/>
      <c r="X246" s="37"/>
      <c r="Y246" s="37"/>
      <c r="Z246" s="37"/>
      <c r="AA246" s="37"/>
      <c r="AB246" s="37"/>
      <c r="AC246" s="37"/>
      <c r="AD246" s="37"/>
      <c r="AE246" s="37"/>
      <c r="AF246" s="37"/>
      <c r="AG246" s="37"/>
      <c r="AH246" s="37"/>
      <c r="AI246" s="37"/>
      <c r="AJ246" s="37"/>
      <c r="AK246" s="37"/>
      <c r="AL246" s="37"/>
      <c r="AM246" s="37"/>
      <c r="AN246" s="37"/>
      <c r="AO246" s="37"/>
      <c r="AP246" s="37"/>
      <c r="AQ246" s="37"/>
      <c r="AR246" s="37"/>
      <c r="AS246" s="37"/>
      <c r="AT246" s="37"/>
      <c r="AU246" s="37"/>
      <c r="AV246" s="37"/>
      <c r="AW246" s="37"/>
      <c r="AX246" s="37"/>
      <c r="AY246" s="37"/>
      <c r="AZ246" s="37"/>
      <c r="BA246" s="37"/>
      <c r="BB246" s="37"/>
      <c r="BC246" s="37"/>
      <c r="BD246" s="37"/>
      <c r="BE246" s="37"/>
      <c r="BF246" s="37"/>
      <c r="BG246" s="37"/>
      <c r="BH246" s="37"/>
      <c r="BI246" s="37"/>
      <c r="BJ246" s="37"/>
      <c r="BK246" s="37"/>
      <c r="BL246" s="37"/>
      <c r="BM246" s="37"/>
      <c r="BN246" s="37"/>
      <c r="BO246" s="37"/>
      <c r="BP246" s="37"/>
      <c r="BQ246" s="37"/>
      <c r="BR246" s="37"/>
      <c r="BS246" s="37"/>
      <c r="BT246" s="37"/>
      <c r="BU246" s="37"/>
      <c r="BV246" s="37"/>
      <c r="BW246" s="37"/>
      <c r="BX246" s="37"/>
      <c r="BY246" s="37"/>
      <c r="BZ246" s="37"/>
      <c r="CA246" s="37"/>
      <c r="CB246" s="37"/>
      <c r="CC246" s="37"/>
      <c r="CD246" s="37"/>
      <c r="CE246" s="37"/>
      <c r="CF246" s="37"/>
      <c r="CG246" s="37"/>
      <c r="CH246" s="37"/>
      <c r="CI246" s="37"/>
      <c r="CJ246" s="37"/>
      <c r="CK246" s="37"/>
      <c r="CL246" s="37"/>
      <c r="CM246" s="37"/>
      <c r="CN246" s="37"/>
      <c r="CO246" s="37"/>
      <c r="CP246" s="37"/>
      <c r="CQ246" s="37"/>
    </row>
    <row r="247" spans="1:95">
      <c r="A247" s="37"/>
      <c r="B247" s="37"/>
      <c r="C247" s="37"/>
      <c r="D247" s="37"/>
      <c r="E247" s="37"/>
      <c r="F247" s="37"/>
      <c r="G247" s="37"/>
      <c r="H247" s="37"/>
      <c r="I247" s="37"/>
      <c r="J247" s="37"/>
      <c r="K247" s="37"/>
      <c r="L247" s="37"/>
      <c r="M247" s="37"/>
      <c r="N247" s="37"/>
      <c r="O247" s="37"/>
      <c r="P247" s="37"/>
      <c r="Q247" s="37"/>
      <c r="R247" s="37"/>
      <c r="S247" s="37"/>
      <c r="T247" s="37"/>
      <c r="U247" s="37"/>
      <c r="V247" s="37"/>
      <c r="W247" s="37"/>
      <c r="X247" s="37"/>
      <c r="Y247" s="37"/>
      <c r="Z247" s="37"/>
      <c r="AA247" s="37"/>
      <c r="AB247" s="37"/>
      <c r="AC247" s="37"/>
      <c r="AD247" s="37"/>
      <c r="AE247" s="37"/>
      <c r="AF247" s="37"/>
      <c r="AG247" s="37"/>
      <c r="AH247" s="37"/>
      <c r="AI247" s="37"/>
      <c r="AJ247" s="37"/>
      <c r="AK247" s="37"/>
      <c r="AL247" s="37"/>
      <c r="AM247" s="37"/>
      <c r="AN247" s="37"/>
      <c r="AO247" s="37"/>
      <c r="AP247" s="37"/>
      <c r="AQ247" s="37"/>
      <c r="AR247" s="37"/>
      <c r="AS247" s="37"/>
      <c r="AT247" s="37"/>
      <c r="AU247" s="37"/>
      <c r="AV247" s="37"/>
      <c r="AW247" s="37"/>
      <c r="AX247" s="37"/>
      <c r="AY247" s="37"/>
      <c r="AZ247" s="37"/>
      <c r="BA247" s="37"/>
      <c r="BB247" s="37"/>
      <c r="BC247" s="37"/>
      <c r="BD247" s="37"/>
      <c r="BE247" s="37"/>
      <c r="BF247" s="37"/>
      <c r="BG247" s="37"/>
      <c r="BH247" s="37"/>
      <c r="BI247" s="37"/>
      <c r="BJ247" s="37"/>
      <c r="BK247" s="37"/>
      <c r="BL247" s="37"/>
      <c r="BM247" s="37"/>
      <c r="BN247" s="37"/>
      <c r="BO247" s="37"/>
      <c r="BP247" s="37"/>
      <c r="BQ247" s="37"/>
      <c r="BR247" s="37"/>
      <c r="BS247" s="37"/>
      <c r="BT247" s="37"/>
      <c r="BU247" s="37"/>
      <c r="BV247" s="37"/>
      <c r="BW247" s="37"/>
      <c r="BX247" s="37"/>
      <c r="BY247" s="37"/>
      <c r="BZ247" s="37"/>
      <c r="CA247" s="37"/>
      <c r="CB247" s="37"/>
      <c r="CC247" s="37"/>
      <c r="CD247" s="37"/>
      <c r="CE247" s="37"/>
      <c r="CF247" s="37"/>
      <c r="CG247" s="37"/>
      <c r="CH247" s="37"/>
      <c r="CI247" s="37"/>
      <c r="CJ247" s="37"/>
      <c r="CK247" s="37"/>
      <c r="CL247" s="37"/>
      <c r="CM247" s="37"/>
      <c r="CN247" s="37"/>
      <c r="CO247" s="37"/>
      <c r="CP247" s="37"/>
      <c r="CQ247" s="37"/>
    </row>
    <row r="248" spans="1:95">
      <c r="A248" s="37"/>
      <c r="B248" s="37"/>
      <c r="C248" s="37"/>
      <c r="D248" s="37"/>
      <c r="E248" s="37"/>
      <c r="F248" s="37"/>
      <c r="G248" s="37"/>
      <c r="H248" s="37"/>
      <c r="I248" s="37"/>
      <c r="J248" s="37"/>
      <c r="K248" s="37"/>
      <c r="L248" s="37"/>
      <c r="M248" s="37"/>
      <c r="N248" s="37"/>
      <c r="O248" s="37"/>
      <c r="P248" s="37"/>
      <c r="Q248" s="37"/>
      <c r="R248" s="37"/>
      <c r="S248" s="37"/>
      <c r="T248" s="37"/>
      <c r="U248" s="37"/>
      <c r="V248" s="37"/>
      <c r="W248" s="37"/>
      <c r="X248" s="37"/>
      <c r="Y248" s="37"/>
      <c r="Z248" s="37"/>
      <c r="AA248" s="37"/>
      <c r="AB248" s="37"/>
      <c r="AC248" s="37"/>
      <c r="AD248" s="37"/>
      <c r="AE248" s="37"/>
      <c r="AF248" s="37"/>
      <c r="AG248" s="37"/>
      <c r="AH248" s="37"/>
      <c r="AI248" s="37"/>
      <c r="AJ248" s="37"/>
      <c r="AK248" s="37"/>
      <c r="AL248" s="37"/>
      <c r="AM248" s="37"/>
      <c r="AN248" s="37"/>
      <c r="AO248" s="37"/>
      <c r="AP248" s="37"/>
      <c r="AQ248" s="37"/>
      <c r="AR248" s="37"/>
      <c r="AS248" s="37"/>
      <c r="AT248" s="37"/>
      <c r="AU248" s="37"/>
      <c r="AV248" s="37"/>
      <c r="AW248" s="37"/>
      <c r="AX248" s="37"/>
      <c r="AY248" s="37"/>
      <c r="AZ248" s="37"/>
      <c r="BA248" s="37"/>
      <c r="BB248" s="37"/>
      <c r="BC248" s="37"/>
      <c r="BD248" s="37"/>
      <c r="BE248" s="37"/>
      <c r="BF248" s="37"/>
      <c r="BG248" s="37"/>
      <c r="BH248" s="37"/>
      <c r="BI248" s="37"/>
      <c r="BJ248" s="37"/>
      <c r="BK248" s="37"/>
      <c r="BL248" s="37"/>
      <c r="BM248" s="37"/>
      <c r="BN248" s="37"/>
      <c r="BO248" s="37"/>
      <c r="BP248" s="37"/>
      <c r="BQ248" s="37"/>
      <c r="BR248" s="37"/>
      <c r="BS248" s="37"/>
      <c r="BT248" s="37"/>
      <c r="BU248" s="37"/>
      <c r="BV248" s="37"/>
      <c r="BW248" s="37"/>
      <c r="BX248" s="37"/>
      <c r="BY248" s="37"/>
      <c r="BZ248" s="37"/>
      <c r="CA248" s="37"/>
      <c r="CB248" s="37"/>
      <c r="CC248" s="37"/>
      <c r="CD248" s="37"/>
      <c r="CE248" s="37"/>
      <c r="CF248" s="37"/>
      <c r="CG248" s="37"/>
      <c r="CH248" s="37"/>
      <c r="CI248" s="37"/>
      <c r="CJ248" s="37"/>
      <c r="CK248" s="37"/>
      <c r="CL248" s="37"/>
      <c r="CM248" s="37"/>
      <c r="CN248" s="37"/>
      <c r="CO248" s="37"/>
      <c r="CP248" s="37"/>
      <c r="CQ248" s="37"/>
    </row>
    <row r="249" spans="1:95">
      <c r="A249" s="37"/>
      <c r="B249" s="37"/>
      <c r="C249" s="37"/>
      <c r="D249" s="37"/>
      <c r="E249" s="37"/>
      <c r="F249" s="37"/>
      <c r="G249" s="37"/>
      <c r="H249" s="37"/>
      <c r="I249" s="37"/>
      <c r="J249" s="37"/>
      <c r="K249" s="37"/>
      <c r="L249" s="37"/>
      <c r="M249" s="37"/>
      <c r="N249" s="37"/>
      <c r="O249" s="37"/>
      <c r="P249" s="37"/>
      <c r="Q249" s="37"/>
      <c r="R249" s="37"/>
      <c r="S249" s="37"/>
      <c r="T249" s="37"/>
      <c r="U249" s="37"/>
      <c r="V249" s="37"/>
      <c r="W249" s="37"/>
      <c r="X249" s="37"/>
      <c r="Y249" s="37"/>
      <c r="Z249" s="37"/>
      <c r="AA249" s="37"/>
      <c r="AB249" s="37"/>
      <c r="AC249" s="37"/>
      <c r="AD249" s="37"/>
      <c r="AE249" s="37"/>
      <c r="AF249" s="37"/>
      <c r="AG249" s="37"/>
      <c r="AH249" s="37"/>
      <c r="AI249" s="37"/>
      <c r="AJ249" s="37"/>
      <c r="AK249" s="37"/>
      <c r="AL249" s="37"/>
      <c r="AM249" s="37"/>
      <c r="AN249" s="37"/>
      <c r="AO249" s="37"/>
      <c r="AP249" s="37"/>
      <c r="AQ249" s="37"/>
      <c r="AR249" s="37"/>
      <c r="AS249" s="37"/>
      <c r="AT249" s="37"/>
      <c r="AU249" s="37"/>
      <c r="AV249" s="37"/>
      <c r="AW249" s="37"/>
      <c r="AX249" s="37"/>
      <c r="AY249" s="37"/>
      <c r="AZ249" s="37"/>
      <c r="BA249" s="37"/>
      <c r="BB249" s="37"/>
      <c r="BC249" s="37"/>
      <c r="BD249" s="37"/>
      <c r="BE249" s="37"/>
      <c r="BF249" s="37"/>
      <c r="BG249" s="37"/>
      <c r="BH249" s="37"/>
      <c r="BI249" s="37"/>
      <c r="BJ249" s="37"/>
      <c r="BK249" s="37"/>
      <c r="BL249" s="37"/>
      <c r="BM249" s="37"/>
      <c r="BN249" s="37"/>
      <c r="BO249" s="37"/>
      <c r="BP249" s="37"/>
      <c r="BQ249" s="37"/>
      <c r="BR249" s="37"/>
      <c r="BS249" s="37"/>
      <c r="BT249" s="37"/>
      <c r="BU249" s="37"/>
      <c r="BV249" s="37"/>
      <c r="BW249" s="37"/>
      <c r="BX249" s="37"/>
      <c r="BY249" s="37"/>
      <c r="BZ249" s="37"/>
      <c r="CA249" s="37"/>
      <c r="CB249" s="37"/>
      <c r="CC249" s="37"/>
      <c r="CD249" s="37"/>
      <c r="CE249" s="37"/>
      <c r="CF249" s="37"/>
      <c r="CG249" s="37"/>
      <c r="CH249" s="37"/>
      <c r="CI249" s="37"/>
      <c r="CJ249" s="37"/>
      <c r="CK249" s="37"/>
      <c r="CL249" s="37"/>
      <c r="CM249" s="37"/>
      <c r="CN249" s="37"/>
      <c r="CO249" s="37"/>
      <c r="CP249" s="37"/>
      <c r="CQ249" s="37"/>
    </row>
    <row r="250" spans="1:95">
      <c r="A250" s="37"/>
      <c r="B250" s="37"/>
      <c r="C250" s="37"/>
      <c r="D250" s="37"/>
      <c r="E250" s="37"/>
      <c r="F250" s="37"/>
      <c r="G250" s="37"/>
      <c r="H250" s="37"/>
      <c r="I250" s="37"/>
      <c r="J250" s="37"/>
      <c r="K250" s="37"/>
      <c r="L250" s="37"/>
      <c r="M250" s="37"/>
      <c r="N250" s="37"/>
      <c r="O250" s="37"/>
      <c r="P250" s="37"/>
      <c r="Q250" s="37"/>
      <c r="R250" s="37"/>
      <c r="S250" s="37"/>
      <c r="T250" s="37"/>
      <c r="U250" s="37"/>
      <c r="V250" s="37"/>
      <c r="W250" s="37"/>
      <c r="X250" s="37"/>
      <c r="Y250" s="37"/>
      <c r="Z250" s="37"/>
      <c r="AA250" s="37"/>
      <c r="AB250" s="37"/>
      <c r="AC250" s="37"/>
      <c r="AD250" s="37"/>
      <c r="AE250" s="37"/>
      <c r="AF250" s="37"/>
      <c r="AG250" s="37"/>
      <c r="AH250" s="37"/>
      <c r="AI250" s="37"/>
      <c r="AJ250" s="37"/>
      <c r="AK250" s="37"/>
      <c r="AL250" s="37"/>
      <c r="AM250" s="37"/>
      <c r="AN250" s="37"/>
      <c r="AO250" s="37"/>
      <c r="AP250" s="37"/>
      <c r="AQ250" s="37"/>
      <c r="AR250" s="37"/>
      <c r="AS250" s="37"/>
      <c r="AT250" s="37"/>
      <c r="AU250" s="37"/>
      <c r="AV250" s="37"/>
      <c r="AW250" s="37"/>
      <c r="AX250" s="37"/>
      <c r="AY250" s="37"/>
      <c r="AZ250" s="37"/>
      <c r="BA250" s="37"/>
      <c r="BB250" s="37"/>
      <c r="BC250" s="37"/>
      <c r="BD250" s="37"/>
      <c r="BE250" s="37"/>
      <c r="BF250" s="37"/>
      <c r="BG250" s="37"/>
      <c r="BH250" s="37"/>
      <c r="BI250" s="37"/>
      <c r="BJ250" s="37"/>
      <c r="BK250" s="37"/>
      <c r="BL250" s="37"/>
      <c r="BM250" s="37"/>
      <c r="BN250" s="37"/>
      <c r="BO250" s="37"/>
      <c r="BP250" s="37"/>
      <c r="BQ250" s="37"/>
      <c r="BR250" s="37"/>
      <c r="BS250" s="37"/>
      <c r="BT250" s="37"/>
      <c r="BU250" s="37"/>
      <c r="BV250" s="37"/>
      <c r="BW250" s="37"/>
      <c r="BX250" s="37"/>
      <c r="BY250" s="37"/>
      <c r="BZ250" s="37"/>
      <c r="CA250" s="37"/>
      <c r="CB250" s="37"/>
      <c r="CC250" s="37"/>
      <c r="CD250" s="37"/>
      <c r="CE250" s="37"/>
      <c r="CF250" s="37"/>
      <c r="CG250" s="37"/>
      <c r="CH250" s="37"/>
      <c r="CI250" s="37"/>
      <c r="CJ250" s="37"/>
      <c r="CK250" s="37"/>
      <c r="CL250" s="37"/>
      <c r="CM250" s="37"/>
      <c r="CN250" s="37"/>
      <c r="CO250" s="37"/>
      <c r="CP250" s="37"/>
      <c r="CQ250" s="37"/>
    </row>
    <row r="251" spans="1:95">
      <c r="A251" s="37"/>
      <c r="B251" s="37"/>
      <c r="C251" s="37"/>
      <c r="D251" s="37"/>
      <c r="E251" s="37"/>
      <c r="F251" s="37"/>
      <c r="G251" s="37"/>
      <c r="H251" s="37"/>
      <c r="I251" s="37"/>
      <c r="J251" s="37"/>
      <c r="K251" s="37"/>
      <c r="L251" s="37"/>
      <c r="M251" s="37"/>
      <c r="N251" s="37"/>
      <c r="O251" s="37"/>
      <c r="P251" s="37"/>
      <c r="Q251" s="37"/>
      <c r="R251" s="37"/>
      <c r="S251" s="37"/>
      <c r="T251" s="37"/>
      <c r="U251" s="37"/>
      <c r="V251" s="37"/>
      <c r="W251" s="37"/>
      <c r="X251" s="37"/>
      <c r="Y251" s="37"/>
      <c r="Z251" s="37"/>
      <c r="AA251" s="37"/>
      <c r="AB251" s="37"/>
      <c r="AC251" s="37"/>
      <c r="AD251" s="37"/>
      <c r="AE251" s="37"/>
      <c r="AF251" s="37"/>
      <c r="AG251" s="37"/>
      <c r="AH251" s="37"/>
      <c r="AI251" s="37"/>
      <c r="AJ251" s="37"/>
      <c r="AK251" s="37"/>
      <c r="AL251" s="37"/>
      <c r="AM251" s="37"/>
      <c r="AN251" s="37"/>
      <c r="AO251" s="37"/>
      <c r="AP251" s="37"/>
      <c r="AQ251" s="37"/>
      <c r="AR251" s="37"/>
      <c r="AS251" s="37"/>
      <c r="AT251" s="37"/>
      <c r="AU251" s="37"/>
      <c r="AV251" s="37"/>
      <c r="AW251" s="37"/>
      <c r="AX251" s="37"/>
      <c r="AY251" s="37"/>
      <c r="AZ251" s="37"/>
      <c r="BA251" s="37"/>
      <c r="BB251" s="37"/>
      <c r="BC251" s="37"/>
      <c r="BD251" s="37"/>
      <c r="BE251" s="37"/>
      <c r="BF251" s="37"/>
      <c r="BG251" s="37"/>
      <c r="BH251" s="37"/>
      <c r="BI251" s="37"/>
      <c r="BJ251" s="37"/>
      <c r="BK251" s="37"/>
      <c r="BL251" s="37"/>
      <c r="BM251" s="37"/>
      <c r="BN251" s="37"/>
      <c r="BO251" s="37"/>
      <c r="BP251" s="37"/>
      <c r="BQ251" s="37"/>
      <c r="BR251" s="37"/>
      <c r="BS251" s="37"/>
      <c r="BT251" s="37"/>
      <c r="BU251" s="37"/>
      <c r="BV251" s="37"/>
      <c r="BW251" s="37"/>
      <c r="BX251" s="37"/>
      <c r="BY251" s="37"/>
      <c r="BZ251" s="37"/>
      <c r="CA251" s="37"/>
      <c r="CB251" s="37"/>
      <c r="CC251" s="37"/>
      <c r="CD251" s="37"/>
      <c r="CE251" s="37"/>
      <c r="CF251" s="37"/>
      <c r="CG251" s="37"/>
      <c r="CH251" s="37"/>
      <c r="CI251" s="37"/>
      <c r="CJ251" s="37"/>
      <c r="CK251" s="37"/>
      <c r="CL251" s="37"/>
      <c r="CM251" s="37"/>
      <c r="CN251" s="37"/>
      <c r="CO251" s="37"/>
      <c r="CP251" s="37"/>
      <c r="CQ251" s="37"/>
    </row>
    <row r="252" spans="1:95">
      <c r="A252" s="37"/>
      <c r="B252" s="37"/>
      <c r="C252" s="37"/>
      <c r="D252" s="37"/>
      <c r="E252" s="37"/>
      <c r="F252" s="37"/>
      <c r="G252" s="37"/>
      <c r="H252" s="37"/>
      <c r="I252" s="37"/>
      <c r="J252" s="37"/>
      <c r="K252" s="37"/>
      <c r="L252" s="37"/>
      <c r="M252" s="37"/>
      <c r="N252" s="37"/>
      <c r="O252" s="37"/>
      <c r="P252" s="37"/>
      <c r="Q252" s="37"/>
      <c r="R252" s="37"/>
      <c r="S252" s="37"/>
      <c r="T252" s="37"/>
      <c r="U252" s="37"/>
      <c r="V252" s="37"/>
      <c r="W252" s="37"/>
      <c r="X252" s="37"/>
      <c r="Y252" s="37"/>
      <c r="Z252" s="37"/>
      <c r="AA252" s="37"/>
      <c r="AB252" s="37"/>
      <c r="AC252" s="37"/>
      <c r="AD252" s="37"/>
      <c r="AE252" s="37"/>
      <c r="AF252" s="37"/>
      <c r="AG252" s="37"/>
      <c r="AH252" s="37"/>
      <c r="AI252" s="37"/>
      <c r="AJ252" s="37"/>
      <c r="AK252" s="37"/>
      <c r="AL252" s="37"/>
      <c r="AM252" s="37"/>
      <c r="AN252" s="37"/>
      <c r="AO252" s="37"/>
      <c r="AP252" s="37"/>
      <c r="AQ252" s="37"/>
      <c r="AR252" s="37"/>
      <c r="AS252" s="37"/>
      <c r="AT252" s="37"/>
      <c r="AU252" s="37"/>
      <c r="AV252" s="37"/>
      <c r="AW252" s="37"/>
      <c r="AX252" s="37"/>
      <c r="AY252" s="37"/>
      <c r="AZ252" s="37"/>
      <c r="BA252" s="37"/>
      <c r="BB252" s="37"/>
      <c r="BC252" s="37"/>
      <c r="BD252" s="37"/>
      <c r="BE252" s="37"/>
      <c r="BF252" s="37"/>
      <c r="BG252" s="37"/>
      <c r="BH252" s="37"/>
      <c r="BI252" s="37"/>
      <c r="BJ252" s="37"/>
      <c r="BK252" s="37"/>
      <c r="BL252" s="37"/>
      <c r="BM252" s="37"/>
      <c r="BN252" s="37"/>
      <c r="BO252" s="37"/>
      <c r="BP252" s="37"/>
      <c r="BQ252" s="37"/>
      <c r="BR252" s="37"/>
      <c r="BS252" s="37"/>
      <c r="BT252" s="37"/>
      <c r="BU252" s="37"/>
      <c r="BV252" s="37"/>
      <c r="BW252" s="37"/>
      <c r="BX252" s="37"/>
      <c r="BY252" s="37"/>
      <c r="BZ252" s="37"/>
      <c r="CA252" s="37"/>
      <c r="CB252" s="37"/>
      <c r="CC252" s="37"/>
      <c r="CD252" s="37"/>
      <c r="CE252" s="37"/>
      <c r="CF252" s="37"/>
      <c r="CG252" s="37"/>
      <c r="CH252" s="37"/>
      <c r="CI252" s="37"/>
      <c r="CJ252" s="37"/>
      <c r="CK252" s="37"/>
      <c r="CL252" s="37"/>
      <c r="CM252" s="37"/>
      <c r="CN252" s="37"/>
      <c r="CO252" s="37"/>
      <c r="CP252" s="37"/>
      <c r="CQ252" s="37"/>
    </row>
    <row r="253" spans="1:95">
      <c r="A253" s="37"/>
      <c r="B253" s="37"/>
      <c r="C253" s="37"/>
      <c r="D253" s="37"/>
      <c r="E253" s="37"/>
      <c r="F253" s="37"/>
      <c r="G253" s="37"/>
      <c r="H253" s="37"/>
      <c r="I253" s="37"/>
      <c r="J253" s="37"/>
      <c r="K253" s="37"/>
      <c r="L253" s="37"/>
      <c r="M253" s="37"/>
      <c r="N253" s="37"/>
      <c r="O253" s="37"/>
      <c r="P253" s="37"/>
      <c r="Q253" s="37"/>
      <c r="R253" s="37"/>
      <c r="S253" s="37"/>
      <c r="T253" s="37"/>
      <c r="U253" s="37"/>
      <c r="V253" s="37"/>
      <c r="W253" s="37"/>
      <c r="X253" s="37"/>
      <c r="Y253" s="37"/>
      <c r="Z253" s="37"/>
      <c r="AA253" s="37"/>
      <c r="AB253" s="37"/>
      <c r="AC253" s="37"/>
      <c r="AD253" s="37"/>
      <c r="AE253" s="37"/>
      <c r="AF253" s="37"/>
      <c r="AG253" s="37"/>
      <c r="AH253" s="37"/>
      <c r="AI253" s="37"/>
      <c r="AJ253" s="37"/>
      <c r="AK253" s="37"/>
      <c r="AL253" s="37"/>
      <c r="AM253" s="37"/>
      <c r="AN253" s="37"/>
      <c r="AO253" s="37"/>
      <c r="AP253" s="37"/>
      <c r="AQ253" s="37"/>
      <c r="AR253" s="37"/>
      <c r="AS253" s="37"/>
      <c r="AT253" s="37"/>
      <c r="AU253" s="37"/>
      <c r="AV253" s="37"/>
      <c r="AW253" s="37"/>
      <c r="AX253" s="37"/>
      <c r="AY253" s="37"/>
      <c r="AZ253" s="37"/>
      <c r="BA253" s="37"/>
      <c r="BB253" s="37"/>
      <c r="BC253" s="37"/>
      <c r="BD253" s="37"/>
      <c r="BE253" s="37"/>
      <c r="BF253" s="37"/>
      <c r="BG253" s="37"/>
      <c r="BH253" s="37"/>
      <c r="BI253" s="37"/>
      <c r="BJ253" s="37"/>
      <c r="BK253" s="37"/>
      <c r="BL253" s="37"/>
      <c r="BM253" s="37"/>
      <c r="BN253" s="37"/>
      <c r="BO253" s="37"/>
      <c r="BP253" s="37"/>
      <c r="BQ253" s="37"/>
      <c r="BR253" s="37"/>
      <c r="BS253" s="37"/>
      <c r="BT253" s="37"/>
      <c r="BU253" s="37"/>
      <c r="BV253" s="37"/>
      <c r="BW253" s="37"/>
      <c r="BX253" s="37"/>
      <c r="BY253" s="37"/>
      <c r="BZ253" s="37"/>
      <c r="CA253" s="37"/>
      <c r="CB253" s="37"/>
      <c r="CC253" s="37"/>
      <c r="CD253" s="37"/>
      <c r="CE253" s="37"/>
      <c r="CF253" s="37"/>
      <c r="CG253" s="37"/>
      <c r="CH253" s="37"/>
      <c r="CI253" s="37"/>
      <c r="CJ253" s="37"/>
      <c r="CK253" s="37"/>
      <c r="CL253" s="37"/>
      <c r="CM253" s="37"/>
      <c r="CN253" s="37"/>
      <c r="CO253" s="37"/>
      <c r="CP253" s="37"/>
      <c r="CQ253" s="37"/>
    </row>
    <row r="254" spans="1:95">
      <c r="A254" s="37"/>
      <c r="B254" s="37"/>
      <c r="C254" s="37"/>
      <c r="D254" s="37"/>
      <c r="E254" s="37"/>
      <c r="F254" s="37"/>
      <c r="G254" s="37"/>
      <c r="H254" s="37"/>
      <c r="I254" s="37"/>
      <c r="J254" s="37"/>
      <c r="K254" s="37"/>
      <c r="L254" s="37"/>
      <c r="M254" s="37"/>
      <c r="N254" s="37"/>
      <c r="O254" s="37"/>
      <c r="P254" s="37"/>
      <c r="Q254" s="37"/>
      <c r="R254" s="37"/>
      <c r="S254" s="37"/>
      <c r="T254" s="37"/>
      <c r="U254" s="37"/>
      <c r="V254" s="37"/>
      <c r="W254" s="37"/>
      <c r="X254" s="37"/>
      <c r="Y254" s="37"/>
      <c r="Z254" s="37"/>
      <c r="AA254" s="37"/>
      <c r="AB254" s="37"/>
      <c r="AC254" s="37"/>
      <c r="AD254" s="37"/>
      <c r="AE254" s="37"/>
      <c r="AF254" s="37"/>
      <c r="AG254" s="37"/>
      <c r="AH254" s="37"/>
      <c r="AI254" s="37"/>
      <c r="AJ254" s="37"/>
      <c r="AK254" s="37"/>
      <c r="AL254" s="37"/>
      <c r="AM254" s="37"/>
      <c r="AN254" s="37"/>
      <c r="AO254" s="37"/>
      <c r="AP254" s="37"/>
      <c r="AQ254" s="37"/>
      <c r="AR254" s="37"/>
      <c r="AS254" s="37"/>
      <c r="AT254" s="37"/>
      <c r="AU254" s="37"/>
      <c r="AV254" s="37"/>
      <c r="AW254" s="37"/>
      <c r="AX254" s="37"/>
      <c r="AY254" s="37"/>
      <c r="AZ254" s="37"/>
      <c r="BA254" s="37"/>
      <c r="BB254" s="37"/>
      <c r="BC254" s="37"/>
      <c r="BD254" s="37"/>
      <c r="BE254" s="37"/>
      <c r="BF254" s="37"/>
      <c r="BG254" s="37"/>
      <c r="BH254" s="37"/>
      <c r="BI254" s="37"/>
      <c r="BJ254" s="37"/>
      <c r="BK254" s="37"/>
      <c r="BL254" s="37"/>
      <c r="BM254" s="37"/>
      <c r="BN254" s="37"/>
      <c r="BO254" s="37"/>
      <c r="BP254" s="37"/>
      <c r="BQ254" s="37"/>
      <c r="BR254" s="37"/>
      <c r="BS254" s="37"/>
      <c r="BT254" s="37"/>
      <c r="BU254" s="37"/>
      <c r="BV254" s="37"/>
      <c r="BW254" s="37"/>
      <c r="BX254" s="37"/>
      <c r="BY254" s="37"/>
      <c r="BZ254" s="37"/>
      <c r="CA254" s="37"/>
      <c r="CB254" s="37"/>
      <c r="CC254" s="37"/>
      <c r="CD254" s="37"/>
      <c r="CE254" s="37"/>
      <c r="CF254" s="37"/>
      <c r="CG254" s="37"/>
      <c r="CH254" s="37"/>
      <c r="CI254" s="37"/>
      <c r="CJ254" s="37"/>
      <c r="CK254" s="37"/>
      <c r="CL254" s="37"/>
      <c r="CM254" s="37"/>
      <c r="CN254" s="37"/>
      <c r="CO254" s="37"/>
      <c r="CP254" s="37"/>
      <c r="CQ254" s="37"/>
    </row>
    <row r="255" spans="1:95">
      <c r="A255" s="37"/>
      <c r="B255" s="37"/>
      <c r="C255" s="37"/>
      <c r="D255" s="37"/>
      <c r="E255" s="37"/>
      <c r="F255" s="37"/>
      <c r="G255" s="37"/>
      <c r="H255" s="37"/>
      <c r="I255" s="37"/>
      <c r="J255" s="37"/>
      <c r="K255" s="37"/>
      <c r="L255" s="37"/>
      <c r="M255" s="37"/>
      <c r="N255" s="37"/>
      <c r="O255" s="37"/>
      <c r="P255" s="37"/>
      <c r="Q255" s="37"/>
      <c r="R255" s="37"/>
      <c r="S255" s="37"/>
      <c r="T255" s="37"/>
      <c r="U255" s="37"/>
      <c r="V255" s="37"/>
      <c r="W255" s="37"/>
      <c r="X255" s="37"/>
      <c r="Y255" s="37"/>
      <c r="Z255" s="37"/>
      <c r="AA255" s="37"/>
      <c r="AB255" s="37"/>
      <c r="AC255" s="37"/>
      <c r="AD255" s="37"/>
      <c r="AE255" s="37"/>
      <c r="AF255" s="37"/>
      <c r="AG255" s="37"/>
      <c r="AH255" s="37"/>
      <c r="AI255" s="37"/>
      <c r="AJ255" s="37"/>
      <c r="AK255" s="37"/>
      <c r="AL255" s="37"/>
      <c r="AM255" s="37"/>
      <c r="AN255" s="37"/>
      <c r="AO255" s="37"/>
      <c r="AP255" s="37"/>
      <c r="AQ255" s="37"/>
      <c r="AR255" s="37"/>
      <c r="AS255" s="37"/>
      <c r="AT255" s="37"/>
      <c r="AU255" s="37"/>
      <c r="AV255" s="37"/>
      <c r="AW255" s="37"/>
      <c r="AX255" s="37"/>
      <c r="AY255" s="37"/>
      <c r="AZ255" s="37"/>
      <c r="BA255" s="37"/>
      <c r="BB255" s="37"/>
      <c r="BC255" s="37"/>
      <c r="BD255" s="37"/>
      <c r="BE255" s="37"/>
      <c r="BF255" s="37"/>
      <c r="BG255" s="37"/>
      <c r="BH255" s="37"/>
      <c r="BI255" s="37"/>
      <c r="BJ255" s="37"/>
      <c r="BK255" s="37"/>
      <c r="BL255" s="37"/>
      <c r="BM255" s="37"/>
      <c r="BN255" s="37"/>
      <c r="BO255" s="37"/>
      <c r="BP255" s="37"/>
      <c r="BQ255" s="37"/>
      <c r="BR255" s="37"/>
      <c r="BS255" s="37"/>
      <c r="BT255" s="37"/>
      <c r="BU255" s="37"/>
      <c r="BV255" s="37"/>
      <c r="BW255" s="37"/>
      <c r="BX255" s="37"/>
      <c r="BY255" s="37"/>
      <c r="BZ255" s="37"/>
      <c r="CA255" s="37"/>
      <c r="CB255" s="37"/>
      <c r="CC255" s="37"/>
      <c r="CD255" s="37"/>
      <c r="CE255" s="37"/>
      <c r="CF255" s="37"/>
      <c r="CG255" s="37"/>
      <c r="CH255" s="37"/>
      <c r="CI255" s="37"/>
      <c r="CJ255" s="37"/>
      <c r="CK255" s="37"/>
      <c r="CL255" s="37"/>
      <c r="CM255" s="37"/>
      <c r="CN255" s="37"/>
      <c r="CO255" s="37"/>
      <c r="CP255" s="37"/>
      <c r="CQ255" s="37"/>
    </row>
    <row r="256" spans="1:95">
      <c r="A256" s="37"/>
      <c r="B256" s="37"/>
      <c r="C256" s="37"/>
      <c r="D256" s="37"/>
      <c r="E256" s="37"/>
      <c r="F256" s="37"/>
      <c r="G256" s="37"/>
      <c r="H256" s="37"/>
      <c r="I256" s="37"/>
      <c r="J256" s="37"/>
      <c r="K256" s="37"/>
      <c r="L256" s="37"/>
      <c r="M256" s="37"/>
      <c r="N256" s="37"/>
      <c r="O256" s="37"/>
      <c r="P256" s="37"/>
      <c r="Q256" s="37"/>
      <c r="R256" s="37"/>
      <c r="S256" s="37"/>
      <c r="T256" s="37"/>
      <c r="U256" s="37"/>
      <c r="V256" s="37"/>
      <c r="W256" s="37"/>
      <c r="X256" s="37"/>
      <c r="Y256" s="37"/>
      <c r="Z256" s="37"/>
      <c r="AA256" s="37"/>
      <c r="AB256" s="37"/>
      <c r="AC256" s="37"/>
      <c r="AD256" s="37"/>
      <c r="AE256" s="37"/>
      <c r="AF256" s="37"/>
      <c r="AG256" s="37"/>
      <c r="AH256" s="37"/>
      <c r="AI256" s="37"/>
      <c r="AJ256" s="37"/>
      <c r="AK256" s="37"/>
      <c r="AL256" s="37"/>
      <c r="AM256" s="37"/>
      <c r="AN256" s="37"/>
      <c r="AO256" s="37"/>
      <c r="AP256" s="37"/>
      <c r="AQ256" s="37"/>
      <c r="AR256" s="37"/>
      <c r="AS256" s="37"/>
      <c r="AT256" s="37"/>
      <c r="AU256" s="37"/>
      <c r="AV256" s="37"/>
      <c r="AW256" s="37"/>
      <c r="AX256" s="37"/>
      <c r="AY256" s="37"/>
      <c r="AZ256" s="37"/>
      <c r="BA256" s="37"/>
      <c r="BB256" s="37"/>
      <c r="BC256" s="37"/>
      <c r="BD256" s="37"/>
      <c r="BE256" s="37"/>
      <c r="BF256" s="37"/>
      <c r="BG256" s="37"/>
      <c r="BH256" s="37"/>
      <c r="BI256" s="37"/>
      <c r="BJ256" s="37"/>
      <c r="BK256" s="37"/>
      <c r="BL256" s="37"/>
      <c r="BM256" s="37"/>
      <c r="BN256" s="37"/>
      <c r="BO256" s="37"/>
      <c r="BP256" s="37"/>
      <c r="BQ256" s="37"/>
      <c r="BR256" s="37"/>
      <c r="BS256" s="37"/>
      <c r="BT256" s="37"/>
      <c r="BU256" s="37"/>
      <c r="BV256" s="37"/>
      <c r="BW256" s="37"/>
      <c r="BX256" s="37"/>
      <c r="BY256" s="37"/>
      <c r="BZ256" s="37"/>
      <c r="CA256" s="37"/>
      <c r="CB256" s="37"/>
      <c r="CC256" s="37"/>
      <c r="CD256" s="37"/>
      <c r="CE256" s="37"/>
      <c r="CF256" s="37"/>
      <c r="CG256" s="37"/>
      <c r="CH256" s="37"/>
      <c r="CI256" s="37"/>
      <c r="CJ256" s="37"/>
      <c r="CK256" s="37"/>
      <c r="CL256" s="37"/>
      <c r="CM256" s="37"/>
      <c r="CN256" s="37"/>
      <c r="CO256" s="37"/>
      <c r="CP256" s="37"/>
      <c r="CQ256" s="37"/>
    </row>
    <row r="257" spans="1:95">
      <c r="A257" s="37"/>
      <c r="B257" s="37"/>
      <c r="C257" s="37"/>
      <c r="D257" s="37"/>
      <c r="E257" s="37"/>
      <c r="F257" s="37"/>
      <c r="G257" s="37"/>
      <c r="H257" s="37"/>
      <c r="I257" s="37"/>
      <c r="J257" s="37"/>
      <c r="K257" s="37"/>
      <c r="L257" s="37"/>
      <c r="M257" s="37"/>
      <c r="N257" s="37"/>
      <c r="O257" s="37"/>
      <c r="P257" s="37"/>
      <c r="Q257" s="37"/>
      <c r="R257" s="37"/>
      <c r="S257" s="37"/>
      <c r="T257" s="37"/>
      <c r="U257" s="37"/>
      <c r="V257" s="37"/>
      <c r="W257" s="37"/>
      <c r="X257" s="37"/>
      <c r="Y257" s="37"/>
      <c r="Z257" s="37"/>
      <c r="AA257" s="37"/>
      <c r="AB257" s="37"/>
      <c r="AC257" s="37"/>
      <c r="AD257" s="37"/>
      <c r="AE257" s="37"/>
      <c r="AF257" s="37"/>
      <c r="AG257" s="37"/>
      <c r="AH257" s="37"/>
      <c r="AI257" s="37"/>
      <c r="AJ257" s="37"/>
      <c r="AK257" s="37"/>
      <c r="AL257" s="37"/>
      <c r="AM257" s="37"/>
      <c r="AN257" s="37"/>
      <c r="AO257" s="37"/>
      <c r="AP257" s="37"/>
      <c r="AQ257" s="37"/>
      <c r="AR257" s="37"/>
      <c r="AS257" s="37"/>
      <c r="AT257" s="37"/>
      <c r="AU257" s="37"/>
      <c r="AV257" s="37"/>
      <c r="AW257" s="37"/>
      <c r="AX257" s="37"/>
      <c r="AY257" s="37"/>
      <c r="AZ257" s="37"/>
      <c r="BA257" s="37"/>
      <c r="BB257" s="37"/>
      <c r="BC257" s="37"/>
      <c r="BD257" s="37"/>
      <c r="BE257" s="37"/>
      <c r="BF257" s="37"/>
      <c r="BG257" s="37"/>
      <c r="BH257" s="37"/>
      <c r="BI257" s="37"/>
      <c r="BJ257" s="37"/>
      <c r="BK257" s="37"/>
      <c r="BL257" s="37"/>
      <c r="BM257" s="37"/>
      <c r="BN257" s="37"/>
      <c r="BO257" s="37"/>
      <c r="BP257" s="37"/>
      <c r="BQ257" s="37"/>
      <c r="BR257" s="37"/>
      <c r="BS257" s="37"/>
      <c r="BT257" s="37"/>
      <c r="BU257" s="37"/>
      <c r="BV257" s="37"/>
      <c r="BW257" s="37"/>
      <c r="BX257" s="37"/>
      <c r="BY257" s="37"/>
      <c r="BZ257" s="37"/>
      <c r="CA257" s="37"/>
      <c r="CB257" s="37"/>
      <c r="CC257" s="37"/>
      <c r="CD257" s="37"/>
      <c r="CE257" s="37"/>
      <c r="CF257" s="37"/>
      <c r="CG257" s="37"/>
      <c r="CH257" s="37"/>
      <c r="CI257" s="37"/>
      <c r="CJ257" s="37"/>
      <c r="CK257" s="37"/>
      <c r="CL257" s="37"/>
      <c r="CM257" s="37"/>
      <c r="CN257" s="37"/>
      <c r="CO257" s="37"/>
      <c r="CP257" s="37"/>
      <c r="CQ257" s="37"/>
    </row>
    <row r="258" spans="1:95">
      <c r="A258" s="37"/>
      <c r="B258" s="37"/>
      <c r="C258" s="37"/>
      <c r="D258" s="37"/>
      <c r="E258" s="37"/>
      <c r="F258" s="37"/>
      <c r="G258" s="37"/>
      <c r="H258" s="37"/>
      <c r="I258" s="37"/>
      <c r="J258" s="37"/>
      <c r="K258" s="37"/>
      <c r="L258" s="37"/>
      <c r="M258" s="37"/>
      <c r="N258" s="37"/>
      <c r="O258" s="37"/>
      <c r="P258" s="37"/>
      <c r="Q258" s="37"/>
      <c r="R258" s="37"/>
      <c r="S258" s="37"/>
      <c r="T258" s="37"/>
      <c r="U258" s="37"/>
      <c r="V258" s="37"/>
      <c r="W258" s="37"/>
      <c r="X258" s="37"/>
      <c r="Y258" s="37"/>
      <c r="Z258" s="37"/>
      <c r="AA258" s="37"/>
      <c r="AB258" s="37"/>
      <c r="AC258" s="37"/>
      <c r="AD258" s="37"/>
      <c r="AE258" s="37"/>
      <c r="AF258" s="37"/>
      <c r="AG258" s="37"/>
      <c r="AH258" s="37"/>
      <c r="AI258" s="37"/>
      <c r="AJ258" s="37"/>
      <c r="AK258" s="37"/>
      <c r="AL258" s="37"/>
      <c r="AM258" s="37"/>
      <c r="AN258" s="37"/>
      <c r="AO258" s="37"/>
      <c r="AP258" s="37"/>
      <c r="AQ258" s="37"/>
      <c r="AR258" s="37"/>
      <c r="AS258" s="37"/>
      <c r="AT258" s="37"/>
      <c r="AU258" s="37"/>
      <c r="AV258" s="37"/>
      <c r="AW258" s="37"/>
      <c r="AX258" s="37"/>
      <c r="AY258" s="37"/>
      <c r="AZ258" s="37"/>
      <c r="BA258" s="37"/>
      <c r="BB258" s="37"/>
      <c r="BC258" s="37"/>
      <c r="BD258" s="37"/>
      <c r="BE258" s="37"/>
      <c r="BF258" s="37"/>
      <c r="BG258" s="37"/>
      <c r="BH258" s="37"/>
      <c r="BI258" s="37"/>
      <c r="BJ258" s="37"/>
      <c r="BK258" s="37"/>
      <c r="BL258" s="37"/>
      <c r="BM258" s="37"/>
      <c r="BN258" s="37"/>
      <c r="BO258" s="37"/>
      <c r="BP258" s="37"/>
      <c r="BQ258" s="37"/>
      <c r="BR258" s="37"/>
      <c r="BS258" s="37"/>
      <c r="BT258" s="37"/>
      <c r="BU258" s="37"/>
      <c r="BV258" s="37"/>
      <c r="BW258" s="37"/>
      <c r="BX258" s="37"/>
      <c r="BY258" s="37"/>
      <c r="BZ258" s="37"/>
      <c r="CA258" s="37"/>
      <c r="CB258" s="37"/>
      <c r="CC258" s="37"/>
      <c r="CD258" s="37"/>
      <c r="CE258" s="37"/>
      <c r="CF258" s="37"/>
      <c r="CG258" s="37"/>
      <c r="CH258" s="37"/>
      <c r="CI258" s="37"/>
      <c r="CJ258" s="37"/>
      <c r="CK258" s="37"/>
      <c r="CL258" s="37"/>
      <c r="CM258" s="37"/>
      <c r="CN258" s="37"/>
      <c r="CO258" s="37"/>
      <c r="CP258" s="37"/>
      <c r="CQ258" s="37"/>
    </row>
    <row r="259" spans="1:95">
      <c r="A259" s="37"/>
      <c r="B259" s="37"/>
      <c r="C259" s="37"/>
      <c r="D259" s="37"/>
      <c r="E259" s="37"/>
      <c r="F259" s="37"/>
      <c r="G259" s="37"/>
      <c r="H259" s="37"/>
      <c r="I259" s="37"/>
      <c r="J259" s="37"/>
      <c r="K259" s="37"/>
      <c r="L259" s="37"/>
      <c r="M259" s="37"/>
      <c r="N259" s="37"/>
      <c r="O259" s="37"/>
      <c r="P259" s="37"/>
      <c r="Q259" s="37"/>
      <c r="R259" s="37"/>
      <c r="S259" s="37"/>
      <c r="T259" s="37"/>
      <c r="U259" s="37"/>
      <c r="V259" s="37"/>
      <c r="W259" s="37"/>
      <c r="X259" s="37"/>
      <c r="Y259" s="37"/>
      <c r="Z259" s="37"/>
      <c r="AA259" s="37"/>
      <c r="AB259" s="37"/>
      <c r="AC259" s="37"/>
      <c r="AD259" s="37"/>
      <c r="AE259" s="37"/>
      <c r="AF259" s="37"/>
      <c r="AG259" s="37"/>
      <c r="AH259" s="37"/>
      <c r="AI259" s="37"/>
      <c r="AJ259" s="37"/>
      <c r="AK259" s="37"/>
      <c r="AL259" s="37"/>
      <c r="AM259" s="37"/>
      <c r="AN259" s="37"/>
      <c r="AO259" s="37"/>
      <c r="AP259" s="37"/>
      <c r="AQ259" s="37"/>
      <c r="AR259" s="37"/>
      <c r="AS259" s="37"/>
      <c r="AT259" s="37"/>
      <c r="AU259" s="37"/>
      <c r="AV259" s="37"/>
      <c r="AW259" s="37"/>
      <c r="AX259" s="37"/>
      <c r="AY259" s="37"/>
      <c r="AZ259" s="37"/>
      <c r="BA259" s="37"/>
      <c r="BB259" s="37"/>
      <c r="BC259" s="37"/>
      <c r="BD259" s="37"/>
      <c r="BE259" s="37"/>
      <c r="BF259" s="37"/>
      <c r="BG259" s="37"/>
      <c r="BH259" s="37"/>
      <c r="BI259" s="37"/>
      <c r="BJ259" s="37"/>
      <c r="BK259" s="37"/>
      <c r="BL259" s="37"/>
      <c r="BM259" s="37"/>
      <c r="BN259" s="37"/>
      <c r="BO259" s="37"/>
      <c r="BP259" s="37"/>
      <c r="BQ259" s="37"/>
      <c r="BR259" s="37"/>
      <c r="BS259" s="37"/>
      <c r="BT259" s="37"/>
      <c r="BU259" s="37"/>
      <c r="BV259" s="37"/>
      <c r="BW259" s="37"/>
      <c r="BX259" s="37"/>
      <c r="BY259" s="37"/>
      <c r="BZ259" s="37"/>
      <c r="CA259" s="37"/>
      <c r="CB259" s="37"/>
      <c r="CC259" s="37"/>
      <c r="CD259" s="37"/>
      <c r="CE259" s="37"/>
      <c r="CF259" s="37"/>
      <c r="CG259" s="37"/>
      <c r="CH259" s="37"/>
      <c r="CI259" s="37"/>
      <c r="CJ259" s="37"/>
      <c r="CK259" s="37"/>
      <c r="CL259" s="37"/>
      <c r="CM259" s="37"/>
      <c r="CN259" s="37"/>
      <c r="CO259" s="37"/>
      <c r="CP259" s="37"/>
      <c r="CQ259" s="37"/>
    </row>
    <row r="260" spans="1:95">
      <c r="A260" s="37"/>
      <c r="B260" s="37"/>
      <c r="C260" s="37"/>
      <c r="D260" s="37"/>
      <c r="E260" s="37"/>
      <c r="F260" s="37"/>
      <c r="G260" s="37"/>
      <c r="H260" s="37"/>
      <c r="I260" s="37"/>
      <c r="J260" s="37"/>
      <c r="K260" s="37"/>
      <c r="L260" s="37"/>
      <c r="M260" s="37"/>
      <c r="N260" s="37"/>
      <c r="O260" s="37"/>
      <c r="P260" s="37"/>
      <c r="Q260" s="37"/>
      <c r="R260" s="37"/>
      <c r="S260" s="37"/>
      <c r="T260" s="37"/>
      <c r="U260" s="37"/>
      <c r="V260" s="37"/>
      <c r="W260" s="37"/>
      <c r="X260" s="37"/>
      <c r="Y260" s="37"/>
      <c r="Z260" s="37"/>
      <c r="AA260" s="37"/>
      <c r="AB260" s="37"/>
      <c r="AC260" s="37"/>
      <c r="AD260" s="37"/>
      <c r="AE260" s="37"/>
      <c r="AF260" s="37"/>
      <c r="AG260" s="37"/>
      <c r="AH260" s="37"/>
      <c r="AI260" s="37"/>
      <c r="AJ260" s="37"/>
      <c r="AK260" s="37"/>
      <c r="AL260" s="37"/>
      <c r="AM260" s="37"/>
      <c r="AN260" s="37"/>
      <c r="AO260" s="37"/>
      <c r="AP260" s="37"/>
      <c r="AQ260" s="37"/>
      <c r="AR260" s="37"/>
      <c r="AS260" s="37"/>
      <c r="AT260" s="37"/>
      <c r="AU260" s="37"/>
      <c r="AV260" s="37"/>
      <c r="AW260" s="37"/>
      <c r="AX260" s="37"/>
      <c r="AY260" s="37"/>
      <c r="AZ260" s="37"/>
      <c r="BA260" s="37"/>
      <c r="BB260" s="37"/>
      <c r="BC260" s="37"/>
      <c r="BD260" s="37"/>
      <c r="BE260" s="37"/>
      <c r="BF260" s="37"/>
      <c r="BG260" s="37"/>
      <c r="BH260" s="37"/>
      <c r="BI260" s="37"/>
      <c r="BJ260" s="37"/>
      <c r="BK260" s="37"/>
      <c r="BL260" s="37"/>
      <c r="BM260" s="37"/>
      <c r="BN260" s="37"/>
      <c r="BO260" s="37"/>
      <c r="BP260" s="37"/>
      <c r="BQ260" s="37"/>
      <c r="BR260" s="37"/>
      <c r="BS260" s="37"/>
      <c r="BT260" s="37"/>
      <c r="BU260" s="37"/>
      <c r="BV260" s="37"/>
      <c r="BW260" s="37"/>
      <c r="BX260" s="37"/>
      <c r="BY260" s="37"/>
      <c r="BZ260" s="37"/>
      <c r="CA260" s="37"/>
      <c r="CB260" s="37"/>
      <c r="CC260" s="37"/>
      <c r="CD260" s="37"/>
      <c r="CE260" s="37"/>
      <c r="CF260" s="37"/>
      <c r="CG260" s="37"/>
      <c r="CH260" s="37"/>
      <c r="CI260" s="37"/>
      <c r="CJ260" s="37"/>
      <c r="CK260" s="37"/>
      <c r="CL260" s="37"/>
      <c r="CM260" s="37"/>
      <c r="CN260" s="37"/>
      <c r="CO260" s="37"/>
      <c r="CP260" s="37"/>
      <c r="CQ260" s="37"/>
    </row>
    <row r="261" spans="1:95">
      <c r="A261" s="37"/>
      <c r="B261" s="37"/>
      <c r="C261" s="37"/>
      <c r="D261" s="37"/>
      <c r="E261" s="37"/>
      <c r="F261" s="37"/>
      <c r="G261" s="37"/>
      <c r="H261" s="37"/>
      <c r="I261" s="37"/>
      <c r="J261" s="37"/>
      <c r="K261" s="37"/>
      <c r="L261" s="37"/>
      <c r="M261" s="37"/>
      <c r="N261" s="37"/>
      <c r="O261" s="37"/>
      <c r="P261" s="37"/>
      <c r="Q261" s="37"/>
      <c r="R261" s="37"/>
      <c r="S261" s="37"/>
      <c r="T261" s="37"/>
      <c r="U261" s="37"/>
      <c r="V261" s="37"/>
      <c r="W261" s="37"/>
      <c r="X261" s="37"/>
      <c r="Y261" s="37"/>
      <c r="Z261" s="37"/>
      <c r="AA261" s="37"/>
      <c r="AB261" s="37"/>
      <c r="AC261" s="37"/>
      <c r="AD261" s="37"/>
      <c r="AE261" s="37"/>
      <c r="AF261" s="37"/>
      <c r="AG261" s="37"/>
      <c r="AH261" s="37"/>
      <c r="AI261" s="37"/>
      <c r="AJ261" s="37"/>
      <c r="AK261" s="37"/>
      <c r="AL261" s="37"/>
      <c r="AM261" s="37"/>
      <c r="AN261" s="37"/>
      <c r="AO261" s="37"/>
      <c r="AP261" s="37"/>
      <c r="AQ261" s="37"/>
      <c r="AR261" s="37"/>
      <c r="AS261" s="37"/>
      <c r="AT261" s="37"/>
      <c r="AU261" s="37"/>
      <c r="AV261" s="37"/>
      <c r="AW261" s="37"/>
      <c r="AX261" s="37"/>
      <c r="AY261" s="37"/>
      <c r="AZ261" s="37"/>
      <c r="BA261" s="37"/>
      <c r="BB261" s="37"/>
      <c r="BC261" s="37"/>
      <c r="BD261" s="37"/>
      <c r="BE261" s="37"/>
      <c r="BF261" s="37"/>
      <c r="BG261" s="37"/>
      <c r="BH261" s="37"/>
      <c r="BI261" s="37"/>
      <c r="BJ261" s="37"/>
      <c r="BK261" s="37"/>
      <c r="BL261" s="37"/>
      <c r="BM261" s="37"/>
      <c r="BN261" s="37"/>
      <c r="BO261" s="37"/>
      <c r="BP261" s="37"/>
      <c r="BQ261" s="37"/>
      <c r="BR261" s="37"/>
      <c r="BS261" s="37"/>
      <c r="BT261" s="37"/>
      <c r="BU261" s="37"/>
      <c r="BV261" s="37"/>
      <c r="BW261" s="37"/>
      <c r="BX261" s="37"/>
      <c r="BY261" s="37"/>
      <c r="BZ261" s="37"/>
      <c r="CA261" s="37"/>
      <c r="CB261" s="37"/>
      <c r="CC261" s="37"/>
      <c r="CD261" s="37"/>
      <c r="CE261" s="37"/>
      <c r="CF261" s="37"/>
      <c r="CG261" s="37"/>
      <c r="CH261" s="37"/>
      <c r="CI261" s="37"/>
      <c r="CJ261" s="37"/>
      <c r="CK261" s="37"/>
      <c r="CL261" s="37"/>
      <c r="CM261" s="37"/>
      <c r="CN261" s="37"/>
      <c r="CO261" s="37"/>
      <c r="CP261" s="37"/>
      <c r="CQ261" s="37"/>
    </row>
    <row r="262" spans="1:95">
      <c r="A262" s="37"/>
      <c r="B262" s="37"/>
      <c r="C262" s="37"/>
      <c r="D262" s="37"/>
      <c r="E262" s="37"/>
      <c r="F262" s="37"/>
      <c r="G262" s="37"/>
      <c r="H262" s="37"/>
      <c r="I262" s="37"/>
      <c r="J262" s="37"/>
      <c r="K262" s="37"/>
      <c r="L262" s="37"/>
      <c r="M262" s="37"/>
      <c r="N262" s="37"/>
      <c r="O262" s="37"/>
      <c r="P262" s="37"/>
      <c r="Q262" s="37"/>
      <c r="R262" s="37"/>
      <c r="S262" s="37"/>
      <c r="T262" s="37"/>
      <c r="U262" s="37"/>
      <c r="V262" s="37"/>
      <c r="W262" s="37"/>
      <c r="X262" s="37"/>
      <c r="Y262" s="37"/>
      <c r="Z262" s="37"/>
      <c r="AA262" s="37"/>
      <c r="AB262" s="37"/>
      <c r="AC262" s="37"/>
      <c r="AD262" s="37"/>
      <c r="AE262" s="37"/>
      <c r="AF262" s="37"/>
      <c r="AG262" s="37"/>
      <c r="AH262" s="37"/>
      <c r="AI262" s="37"/>
      <c r="AJ262" s="37"/>
      <c r="AK262" s="37"/>
      <c r="AL262" s="37"/>
      <c r="AM262" s="37"/>
      <c r="AN262" s="37"/>
      <c r="AO262" s="37"/>
      <c r="AP262" s="37"/>
      <c r="AQ262" s="37"/>
      <c r="AR262" s="37"/>
      <c r="AS262" s="37"/>
      <c r="AT262" s="37"/>
      <c r="AU262" s="37"/>
      <c r="AV262" s="37"/>
      <c r="AW262" s="37"/>
      <c r="AX262" s="37"/>
      <c r="AY262" s="37"/>
      <c r="AZ262" s="37"/>
      <c r="BA262" s="37"/>
      <c r="BB262" s="37"/>
      <c r="BC262" s="37"/>
      <c r="BD262" s="37"/>
      <c r="BE262" s="37"/>
      <c r="BF262" s="37"/>
      <c r="BG262" s="37"/>
      <c r="BH262" s="37"/>
      <c r="BI262" s="37"/>
      <c r="BJ262" s="37"/>
      <c r="BK262" s="37"/>
      <c r="BL262" s="37"/>
      <c r="BM262" s="37"/>
      <c r="BN262" s="37"/>
      <c r="BO262" s="37"/>
      <c r="BP262" s="37"/>
      <c r="BQ262" s="37"/>
      <c r="BR262" s="37"/>
      <c r="BS262" s="37"/>
      <c r="BT262" s="37"/>
      <c r="BU262" s="37"/>
      <c r="BV262" s="37"/>
      <c r="BW262" s="37"/>
      <c r="BX262" s="37"/>
      <c r="BY262" s="37"/>
      <c r="BZ262" s="37"/>
      <c r="CA262" s="37"/>
      <c r="CB262" s="37"/>
      <c r="CC262" s="37"/>
      <c r="CD262" s="37"/>
      <c r="CE262" s="37"/>
      <c r="CF262" s="37"/>
      <c r="CG262" s="37"/>
      <c r="CH262" s="37"/>
      <c r="CI262" s="37"/>
      <c r="CJ262" s="37"/>
      <c r="CK262" s="37"/>
      <c r="CL262" s="37"/>
      <c r="CM262" s="37"/>
      <c r="CN262" s="37"/>
      <c r="CO262" s="37"/>
      <c r="CP262" s="37"/>
      <c r="CQ262" s="37"/>
    </row>
    <row r="263" spans="1:95">
      <c r="A263" s="37"/>
      <c r="B263" s="37"/>
      <c r="C263" s="37"/>
      <c r="D263" s="37"/>
      <c r="E263" s="37"/>
      <c r="F263" s="37"/>
      <c r="G263" s="37"/>
      <c r="H263" s="37"/>
      <c r="I263" s="37"/>
      <c r="J263" s="37"/>
      <c r="K263" s="37"/>
      <c r="L263" s="37"/>
      <c r="M263" s="37"/>
      <c r="N263" s="37"/>
      <c r="O263" s="37"/>
      <c r="P263" s="37"/>
      <c r="Q263" s="37"/>
      <c r="R263" s="37"/>
      <c r="S263" s="37"/>
      <c r="T263" s="37"/>
      <c r="U263" s="37"/>
      <c r="V263" s="37"/>
      <c r="W263" s="37"/>
      <c r="X263" s="37"/>
      <c r="Y263" s="37"/>
      <c r="Z263" s="37"/>
      <c r="AA263" s="37"/>
      <c r="AB263" s="37"/>
      <c r="AC263" s="37"/>
      <c r="AD263" s="37"/>
      <c r="AE263" s="37"/>
      <c r="AF263" s="37"/>
      <c r="AG263" s="37"/>
      <c r="AH263" s="37"/>
      <c r="AI263" s="37"/>
      <c r="AJ263" s="37"/>
      <c r="AK263" s="37"/>
      <c r="AL263" s="37"/>
      <c r="AM263" s="37"/>
      <c r="AN263" s="37"/>
      <c r="AO263" s="37"/>
      <c r="AP263" s="37"/>
      <c r="AQ263" s="37"/>
      <c r="AR263" s="37"/>
      <c r="AS263" s="37"/>
      <c r="AT263" s="37"/>
      <c r="AU263" s="37"/>
      <c r="AV263" s="37"/>
      <c r="AW263" s="37"/>
      <c r="AX263" s="37"/>
      <c r="AY263" s="37"/>
      <c r="AZ263" s="37"/>
      <c r="BA263" s="37"/>
      <c r="BB263" s="37"/>
      <c r="BC263" s="37"/>
      <c r="BD263" s="37"/>
      <c r="BE263" s="37"/>
      <c r="BF263" s="37"/>
      <c r="BG263" s="37"/>
      <c r="BH263" s="37"/>
      <c r="BI263" s="37"/>
      <c r="BJ263" s="37"/>
      <c r="BK263" s="37"/>
      <c r="BL263" s="37"/>
      <c r="BM263" s="37"/>
      <c r="BN263" s="37"/>
      <c r="BO263" s="37"/>
      <c r="BP263" s="37"/>
      <c r="BQ263" s="37"/>
      <c r="BR263" s="37"/>
      <c r="BS263" s="37"/>
      <c r="BT263" s="37"/>
      <c r="BU263" s="37"/>
      <c r="BV263" s="37"/>
      <c r="BW263" s="37"/>
      <c r="BX263" s="37"/>
      <c r="BY263" s="37"/>
      <c r="BZ263" s="37"/>
      <c r="CA263" s="37"/>
      <c r="CB263" s="37"/>
      <c r="CC263" s="37"/>
      <c r="CD263" s="37"/>
      <c r="CE263" s="37"/>
      <c r="CF263" s="37"/>
      <c r="CG263" s="37"/>
      <c r="CH263" s="37"/>
      <c r="CI263" s="37"/>
      <c r="CJ263" s="37"/>
      <c r="CK263" s="37"/>
      <c r="CL263" s="37"/>
      <c r="CM263" s="37"/>
      <c r="CN263" s="37"/>
      <c r="CO263" s="37"/>
      <c r="CP263" s="37"/>
      <c r="CQ263" s="37"/>
    </row>
    <row r="264" spans="1:95">
      <c r="A264" s="37"/>
      <c r="B264" s="37"/>
      <c r="C264" s="37"/>
      <c r="D264" s="37"/>
      <c r="E264" s="37"/>
      <c r="F264" s="37"/>
      <c r="G264" s="37"/>
      <c r="H264" s="37"/>
      <c r="I264" s="37"/>
      <c r="J264" s="37"/>
      <c r="K264" s="37"/>
      <c r="L264" s="37"/>
      <c r="M264" s="37"/>
      <c r="N264" s="37"/>
      <c r="O264" s="37"/>
      <c r="P264" s="37"/>
      <c r="Q264" s="37"/>
      <c r="R264" s="37"/>
      <c r="S264" s="37"/>
      <c r="T264" s="37"/>
      <c r="U264" s="37"/>
      <c r="V264" s="37"/>
      <c r="W264" s="37"/>
      <c r="X264" s="37"/>
      <c r="Y264" s="37"/>
      <c r="Z264" s="37"/>
      <c r="AA264" s="37"/>
      <c r="AB264" s="37"/>
      <c r="AC264" s="37"/>
      <c r="AD264" s="37"/>
      <c r="AE264" s="37"/>
      <c r="AF264" s="37"/>
      <c r="AG264" s="37"/>
      <c r="AH264" s="37"/>
      <c r="AI264" s="37"/>
      <c r="AJ264" s="37"/>
      <c r="AK264" s="37"/>
      <c r="AL264" s="37"/>
      <c r="AM264" s="37"/>
      <c r="AN264" s="37"/>
      <c r="AO264" s="37"/>
      <c r="AP264" s="37"/>
      <c r="AQ264" s="37"/>
      <c r="AR264" s="37"/>
      <c r="AS264" s="37"/>
      <c r="AT264" s="37"/>
      <c r="AU264" s="37"/>
      <c r="AV264" s="37"/>
      <c r="AW264" s="37"/>
      <c r="AX264" s="37"/>
      <c r="AY264" s="37"/>
      <c r="AZ264" s="37"/>
      <c r="BA264" s="37"/>
      <c r="BB264" s="37"/>
      <c r="BC264" s="37"/>
      <c r="BD264" s="37"/>
      <c r="BE264" s="37"/>
      <c r="BF264" s="37"/>
      <c r="BG264" s="37"/>
      <c r="BH264" s="37"/>
      <c r="BI264" s="37"/>
      <c r="BJ264" s="37"/>
      <c r="BK264" s="37"/>
      <c r="BL264" s="37"/>
      <c r="BM264" s="37"/>
      <c r="BN264" s="37"/>
      <c r="BO264" s="37"/>
      <c r="BP264" s="37"/>
      <c r="BQ264" s="37"/>
      <c r="BR264" s="37"/>
      <c r="BS264" s="37"/>
      <c r="BT264" s="37"/>
      <c r="BU264" s="37"/>
      <c r="BV264" s="37"/>
      <c r="BW264" s="37"/>
      <c r="BX264" s="37"/>
      <c r="BY264" s="37"/>
      <c r="BZ264" s="37"/>
      <c r="CA264" s="37"/>
      <c r="CB264" s="37"/>
      <c r="CC264" s="37"/>
      <c r="CD264" s="37"/>
      <c r="CE264" s="37"/>
      <c r="CF264" s="37"/>
      <c r="CG264" s="37"/>
      <c r="CH264" s="37"/>
      <c r="CI264" s="37"/>
      <c r="CJ264" s="37"/>
      <c r="CK264" s="37"/>
      <c r="CL264" s="37"/>
      <c r="CM264" s="37"/>
      <c r="CN264" s="37"/>
      <c r="CO264" s="37"/>
      <c r="CP264" s="37"/>
      <c r="CQ264" s="37"/>
    </row>
    <row r="265" spans="1:95">
      <c r="A265" s="37"/>
      <c r="B265" s="37"/>
      <c r="C265" s="37"/>
      <c r="D265" s="37"/>
      <c r="E265" s="37"/>
      <c r="F265" s="37"/>
      <c r="G265" s="37"/>
      <c r="H265" s="37"/>
      <c r="I265" s="37"/>
      <c r="J265" s="37"/>
      <c r="K265" s="37"/>
      <c r="L265" s="37"/>
      <c r="M265" s="37"/>
      <c r="N265" s="37"/>
      <c r="O265" s="37"/>
      <c r="P265" s="37"/>
      <c r="Q265" s="37"/>
      <c r="R265" s="37"/>
      <c r="S265" s="37"/>
      <c r="T265" s="37"/>
      <c r="U265" s="37"/>
      <c r="V265" s="37"/>
      <c r="W265" s="37"/>
      <c r="X265" s="37"/>
      <c r="Y265" s="37"/>
      <c r="Z265" s="37"/>
      <c r="AA265" s="37"/>
      <c r="AB265" s="37"/>
      <c r="AC265" s="37"/>
      <c r="AD265" s="37"/>
      <c r="AE265" s="37"/>
      <c r="AF265" s="37"/>
      <c r="AG265" s="37"/>
      <c r="AH265" s="37"/>
      <c r="AI265" s="37"/>
      <c r="AJ265" s="37"/>
      <c r="AK265" s="37"/>
      <c r="AL265" s="37"/>
      <c r="AM265" s="37"/>
      <c r="AN265" s="37"/>
      <c r="AO265" s="37"/>
      <c r="AP265" s="37"/>
      <c r="AQ265" s="37"/>
      <c r="AR265" s="37"/>
      <c r="AS265" s="37"/>
      <c r="AT265" s="37"/>
      <c r="AU265" s="37"/>
      <c r="AV265" s="37"/>
      <c r="AW265" s="37"/>
      <c r="AX265" s="37"/>
      <c r="AY265" s="37"/>
      <c r="AZ265" s="37"/>
      <c r="BA265" s="37"/>
      <c r="BB265" s="37"/>
      <c r="BC265" s="37"/>
      <c r="BD265" s="37"/>
      <c r="BE265" s="37"/>
      <c r="BF265" s="37"/>
      <c r="BG265" s="37"/>
      <c r="BH265" s="37"/>
      <c r="BI265" s="37"/>
      <c r="BJ265" s="37"/>
      <c r="BK265" s="37"/>
      <c r="BL265" s="37"/>
      <c r="BM265" s="37"/>
      <c r="BN265" s="37"/>
      <c r="BO265" s="37"/>
      <c r="BP265" s="37"/>
      <c r="BQ265" s="37"/>
      <c r="BR265" s="37"/>
      <c r="BS265" s="37"/>
      <c r="BT265" s="37"/>
      <c r="BU265" s="37"/>
      <c r="BV265" s="37"/>
      <c r="BW265" s="37"/>
      <c r="BX265" s="37"/>
      <c r="BY265" s="37"/>
      <c r="BZ265" s="37"/>
      <c r="CA265" s="37"/>
      <c r="CB265" s="37"/>
      <c r="CC265" s="37"/>
      <c r="CD265" s="37"/>
      <c r="CE265" s="37"/>
      <c r="CF265" s="37"/>
      <c r="CG265" s="37"/>
      <c r="CH265" s="37"/>
      <c r="CI265" s="37"/>
      <c r="CJ265" s="37"/>
      <c r="CK265" s="37"/>
      <c r="CL265" s="37"/>
      <c r="CM265" s="37"/>
      <c r="CN265" s="37"/>
      <c r="CO265" s="37"/>
      <c r="CP265" s="37"/>
      <c r="CQ265" s="37"/>
    </row>
    <row r="266" spans="1:95">
      <c r="A266" s="37"/>
      <c r="B266" s="37"/>
      <c r="C266" s="37"/>
      <c r="D266" s="37"/>
      <c r="E266" s="37"/>
      <c r="F266" s="37"/>
      <c r="G266" s="37"/>
      <c r="H266" s="37"/>
      <c r="I266" s="37"/>
      <c r="J266" s="37"/>
      <c r="K266" s="37"/>
      <c r="L266" s="37"/>
      <c r="M266" s="37"/>
      <c r="N266" s="37"/>
      <c r="O266" s="37"/>
      <c r="P266" s="37"/>
      <c r="Q266" s="37"/>
      <c r="R266" s="37"/>
      <c r="S266" s="37"/>
      <c r="T266" s="37"/>
      <c r="U266" s="37"/>
      <c r="V266" s="37"/>
      <c r="W266" s="37"/>
      <c r="X266" s="37"/>
      <c r="Y266" s="37"/>
      <c r="Z266" s="37"/>
      <c r="AA266" s="37"/>
      <c r="AB266" s="37"/>
      <c r="AC266" s="37"/>
      <c r="AD266" s="37"/>
      <c r="AE266" s="37"/>
      <c r="AF266" s="37"/>
      <c r="AG266" s="37"/>
      <c r="AH266" s="37"/>
      <c r="AI266" s="37"/>
      <c r="AJ266" s="37"/>
      <c r="AK266" s="37"/>
      <c r="AL266" s="37"/>
      <c r="AM266" s="37"/>
      <c r="AN266" s="37"/>
      <c r="AO266" s="37"/>
      <c r="AP266" s="37"/>
      <c r="AQ266" s="37"/>
      <c r="AR266" s="37"/>
      <c r="AS266" s="37"/>
      <c r="AT266" s="37"/>
      <c r="AU266" s="37"/>
      <c r="AV266" s="37"/>
      <c r="AW266" s="37"/>
      <c r="AX266" s="37"/>
      <c r="AY266" s="37"/>
      <c r="AZ266" s="37"/>
      <c r="BA266" s="37"/>
      <c r="BB266" s="37"/>
      <c r="BC266" s="37"/>
      <c r="BD266" s="37"/>
      <c r="BE266" s="37"/>
      <c r="BF266" s="37"/>
      <c r="BG266" s="37"/>
      <c r="BH266" s="37"/>
      <c r="BI266" s="37"/>
      <c r="BJ266" s="37"/>
      <c r="BK266" s="37"/>
      <c r="BL266" s="37"/>
      <c r="BM266" s="37"/>
      <c r="BN266" s="37"/>
      <c r="BO266" s="37"/>
      <c r="BP266" s="37"/>
      <c r="BQ266" s="37"/>
      <c r="BR266" s="37"/>
      <c r="BS266" s="37"/>
      <c r="BT266" s="37"/>
      <c r="BU266" s="37"/>
      <c r="BV266" s="37"/>
      <c r="BW266" s="37"/>
      <c r="BX266" s="37"/>
      <c r="BY266" s="37"/>
      <c r="BZ266" s="37"/>
      <c r="CA266" s="37"/>
      <c r="CB266" s="37"/>
      <c r="CC266" s="37"/>
      <c r="CD266" s="37"/>
      <c r="CE266" s="37"/>
      <c r="CF266" s="37"/>
      <c r="CG266" s="37"/>
      <c r="CH266" s="37"/>
      <c r="CI266" s="37"/>
      <c r="CJ266" s="37"/>
      <c r="CK266" s="37"/>
      <c r="CL266" s="37"/>
      <c r="CM266" s="37"/>
      <c r="CN266" s="37"/>
      <c r="CO266" s="37"/>
      <c r="CP266" s="37"/>
      <c r="CQ266" s="37"/>
    </row>
    <row r="267" spans="1:95">
      <c r="A267" s="37"/>
      <c r="B267" s="37"/>
      <c r="C267" s="37"/>
      <c r="D267" s="37"/>
      <c r="E267" s="37"/>
      <c r="F267" s="37"/>
      <c r="G267" s="37"/>
      <c r="H267" s="37"/>
      <c r="I267" s="37"/>
      <c r="J267" s="37"/>
      <c r="K267" s="37"/>
      <c r="L267" s="37"/>
      <c r="M267" s="37"/>
      <c r="N267" s="37"/>
      <c r="O267" s="37"/>
      <c r="P267" s="37"/>
      <c r="Q267" s="37"/>
      <c r="R267" s="37"/>
      <c r="S267" s="37"/>
      <c r="T267" s="37"/>
      <c r="U267" s="37"/>
      <c r="V267" s="37"/>
      <c r="W267" s="37"/>
      <c r="X267" s="37"/>
      <c r="Y267" s="37"/>
      <c r="Z267" s="37"/>
      <c r="AA267" s="37"/>
      <c r="AB267" s="37"/>
      <c r="AC267" s="37"/>
      <c r="AD267" s="37"/>
      <c r="AE267" s="37"/>
      <c r="AF267" s="37"/>
      <c r="AG267" s="37"/>
      <c r="AH267" s="37"/>
      <c r="AI267" s="37"/>
      <c r="AJ267" s="37"/>
      <c r="AK267" s="37"/>
      <c r="AL267" s="37"/>
      <c r="AM267" s="37"/>
      <c r="AN267" s="37"/>
      <c r="AO267" s="37"/>
      <c r="AP267" s="37"/>
      <c r="AQ267" s="37"/>
      <c r="AR267" s="37"/>
      <c r="AS267" s="37"/>
      <c r="AT267" s="37"/>
      <c r="AU267" s="37"/>
      <c r="AV267" s="37"/>
      <c r="AW267" s="37"/>
      <c r="AX267" s="37"/>
      <c r="AY267" s="37"/>
      <c r="AZ267" s="37"/>
      <c r="BA267" s="37"/>
      <c r="BB267" s="37"/>
      <c r="BC267" s="37"/>
      <c r="BD267" s="37"/>
      <c r="BE267" s="37"/>
      <c r="BF267" s="37"/>
      <c r="BG267" s="37"/>
      <c r="BH267" s="37"/>
      <c r="BI267" s="37"/>
      <c r="BJ267" s="37"/>
      <c r="BK267" s="37"/>
      <c r="BL267" s="37"/>
      <c r="BM267" s="37"/>
      <c r="BN267" s="37"/>
      <c r="BO267" s="37"/>
      <c r="BP267" s="37"/>
      <c r="BQ267" s="37"/>
      <c r="BR267" s="37"/>
      <c r="BS267" s="37"/>
      <c r="BT267" s="37"/>
      <c r="BU267" s="37"/>
      <c r="BV267" s="37"/>
      <c r="BW267" s="37"/>
      <c r="BX267" s="37"/>
      <c r="BY267" s="37"/>
      <c r="BZ267" s="37"/>
      <c r="CA267" s="37"/>
      <c r="CB267" s="37"/>
      <c r="CC267" s="37"/>
      <c r="CD267" s="37"/>
      <c r="CE267" s="37"/>
      <c r="CF267" s="37"/>
      <c r="CG267" s="37"/>
      <c r="CH267" s="37"/>
      <c r="CI267" s="37"/>
      <c r="CJ267" s="37"/>
      <c r="CK267" s="37"/>
      <c r="CL267" s="37"/>
      <c r="CM267" s="37"/>
      <c r="CN267" s="37"/>
      <c r="CO267" s="37"/>
      <c r="CP267" s="37"/>
      <c r="CQ267" s="37"/>
    </row>
    <row r="268" spans="1:95">
      <c r="A268" s="37"/>
      <c r="B268" s="37"/>
      <c r="C268" s="37"/>
      <c r="D268" s="37"/>
      <c r="E268" s="37"/>
      <c r="F268" s="37"/>
      <c r="G268" s="37"/>
      <c r="H268" s="37"/>
      <c r="I268" s="37"/>
      <c r="J268" s="37"/>
      <c r="K268" s="37"/>
      <c r="L268" s="37"/>
      <c r="M268" s="37"/>
      <c r="N268" s="37"/>
      <c r="O268" s="37"/>
      <c r="P268" s="37"/>
      <c r="Q268" s="37"/>
      <c r="R268" s="37"/>
      <c r="S268" s="37"/>
      <c r="T268" s="37"/>
      <c r="U268" s="37"/>
      <c r="V268" s="37"/>
      <c r="W268" s="37"/>
      <c r="X268" s="37"/>
      <c r="Y268" s="37"/>
      <c r="Z268" s="37"/>
      <c r="AA268" s="37"/>
      <c r="AB268" s="37"/>
      <c r="AC268" s="37"/>
      <c r="AD268" s="37"/>
      <c r="AE268" s="37"/>
      <c r="AF268" s="37"/>
      <c r="AG268" s="37"/>
      <c r="AH268" s="37"/>
      <c r="AI268" s="37"/>
      <c r="AJ268" s="37"/>
      <c r="AK268" s="37"/>
      <c r="AL268" s="37"/>
      <c r="AM268" s="37"/>
      <c r="AN268" s="37"/>
      <c r="AO268" s="37"/>
      <c r="AP268" s="37"/>
      <c r="AQ268" s="37"/>
      <c r="AR268" s="37"/>
      <c r="AS268" s="37"/>
      <c r="AT268" s="37"/>
      <c r="AU268" s="37"/>
      <c r="AV268" s="37"/>
      <c r="AW268" s="37"/>
      <c r="AX268" s="37"/>
      <c r="AY268" s="37"/>
      <c r="AZ268" s="37"/>
      <c r="BA268" s="37"/>
      <c r="BB268" s="37"/>
      <c r="BC268" s="37"/>
      <c r="BD268" s="37"/>
      <c r="BE268" s="37"/>
      <c r="BF268" s="37"/>
      <c r="BG268" s="37"/>
      <c r="BH268" s="37"/>
      <c r="BI268" s="37"/>
      <c r="BJ268" s="37"/>
      <c r="BK268" s="37"/>
      <c r="BL268" s="37"/>
      <c r="BM268" s="37"/>
      <c r="BN268" s="37"/>
      <c r="BO268" s="37"/>
      <c r="BP268" s="37"/>
      <c r="BQ268" s="37"/>
      <c r="BR268" s="37"/>
      <c r="BS268" s="37"/>
      <c r="BT268" s="37"/>
      <c r="BU268" s="37"/>
      <c r="BV268" s="37"/>
      <c r="BW268" s="37"/>
      <c r="BX268" s="37"/>
      <c r="BY268" s="37"/>
      <c r="BZ268" s="37"/>
      <c r="CA268" s="37"/>
      <c r="CB268" s="37"/>
      <c r="CC268" s="37"/>
      <c r="CD268" s="37"/>
      <c r="CE268" s="37"/>
      <c r="CF268" s="37"/>
      <c r="CG268" s="37"/>
      <c r="CH268" s="37"/>
      <c r="CI268" s="37"/>
      <c r="CJ268" s="37"/>
      <c r="CK268" s="37"/>
      <c r="CL268" s="37"/>
      <c r="CM268" s="37"/>
      <c r="CN268" s="37"/>
      <c r="CO268" s="37"/>
      <c r="CP268" s="37"/>
      <c r="CQ268" s="37"/>
    </row>
    <row r="269" spans="1:95">
      <c r="A269" s="37"/>
      <c r="B269" s="37"/>
      <c r="C269" s="37"/>
      <c r="D269" s="37"/>
      <c r="E269" s="37"/>
      <c r="F269" s="37"/>
      <c r="G269" s="37"/>
      <c r="H269" s="37"/>
      <c r="I269" s="37"/>
      <c r="J269" s="37"/>
      <c r="K269" s="37"/>
      <c r="L269" s="37"/>
      <c r="M269" s="37"/>
      <c r="N269" s="37"/>
      <c r="O269" s="37"/>
      <c r="P269" s="37"/>
      <c r="Q269" s="37"/>
      <c r="R269" s="37"/>
      <c r="S269" s="37"/>
      <c r="T269" s="37"/>
      <c r="U269" s="37"/>
      <c r="V269" s="37"/>
      <c r="W269" s="37"/>
      <c r="X269" s="37"/>
      <c r="Y269" s="37"/>
      <c r="Z269" s="37"/>
      <c r="AA269" s="37"/>
      <c r="AB269" s="37"/>
      <c r="AC269" s="37"/>
      <c r="AD269" s="37"/>
      <c r="AE269" s="37"/>
      <c r="AF269" s="37"/>
      <c r="AG269" s="37"/>
      <c r="AH269" s="37"/>
      <c r="AI269" s="37"/>
      <c r="AJ269" s="37"/>
      <c r="AK269" s="37"/>
      <c r="AL269" s="37"/>
      <c r="AM269" s="37"/>
      <c r="AN269" s="37"/>
      <c r="AO269" s="37"/>
      <c r="AP269" s="37"/>
      <c r="AQ269" s="37"/>
      <c r="AR269" s="37"/>
      <c r="AS269" s="37"/>
      <c r="AT269" s="37"/>
      <c r="AU269" s="37"/>
      <c r="AV269" s="37"/>
      <c r="AW269" s="37"/>
      <c r="AX269" s="37"/>
      <c r="AY269" s="37"/>
      <c r="AZ269" s="37"/>
      <c r="BA269" s="37"/>
      <c r="BB269" s="37"/>
      <c r="BC269" s="37"/>
      <c r="BD269" s="37"/>
      <c r="BE269" s="37"/>
      <c r="BF269" s="37"/>
      <c r="BG269" s="37"/>
      <c r="BH269" s="37"/>
      <c r="BI269" s="37"/>
      <c r="BJ269" s="37"/>
      <c r="BK269" s="37"/>
      <c r="BL269" s="37"/>
      <c r="BM269" s="37"/>
      <c r="BN269" s="37"/>
      <c r="BO269" s="37"/>
      <c r="BP269" s="37"/>
      <c r="BQ269" s="37"/>
      <c r="BR269" s="37"/>
      <c r="BS269" s="37"/>
      <c r="BT269" s="37"/>
      <c r="BU269" s="37"/>
      <c r="BV269" s="37"/>
      <c r="BW269" s="37"/>
      <c r="BX269" s="37"/>
      <c r="BY269" s="37"/>
      <c r="BZ269" s="37"/>
      <c r="CA269" s="37"/>
      <c r="CB269" s="37"/>
      <c r="CC269" s="37"/>
      <c r="CD269" s="37"/>
      <c r="CE269" s="37"/>
      <c r="CF269" s="37"/>
      <c r="CG269" s="37"/>
      <c r="CH269" s="37"/>
      <c r="CI269" s="37"/>
      <c r="CJ269" s="37"/>
      <c r="CK269" s="37"/>
      <c r="CL269" s="37"/>
      <c r="CM269" s="37"/>
      <c r="CN269" s="37"/>
      <c r="CO269" s="37"/>
      <c r="CP269" s="37"/>
      <c r="CQ269" s="37"/>
    </row>
    <row r="270" spans="1:95">
      <c r="A270" s="37"/>
      <c r="B270" s="37"/>
      <c r="C270" s="37"/>
      <c r="D270" s="37"/>
      <c r="E270" s="37"/>
      <c r="F270" s="37"/>
      <c r="G270" s="37"/>
      <c r="H270" s="37"/>
      <c r="I270" s="37"/>
      <c r="J270" s="37"/>
      <c r="K270" s="37"/>
      <c r="L270" s="37"/>
      <c r="M270" s="37"/>
      <c r="N270" s="37"/>
      <c r="O270" s="37"/>
      <c r="P270" s="37"/>
      <c r="Q270" s="37"/>
      <c r="R270" s="37"/>
      <c r="S270" s="37"/>
      <c r="T270" s="37"/>
      <c r="U270" s="37"/>
      <c r="V270" s="37"/>
      <c r="W270" s="37"/>
      <c r="X270" s="37"/>
      <c r="Y270" s="37"/>
      <c r="Z270" s="37"/>
      <c r="AA270" s="37"/>
      <c r="AB270" s="37"/>
      <c r="AC270" s="37"/>
      <c r="AD270" s="37"/>
      <c r="AE270" s="37"/>
      <c r="AF270" s="37"/>
      <c r="AG270" s="37"/>
      <c r="AH270" s="37"/>
      <c r="AI270" s="37"/>
      <c r="AJ270" s="37"/>
      <c r="AK270" s="37"/>
      <c r="AL270" s="37"/>
      <c r="AM270" s="37"/>
      <c r="AN270" s="37"/>
      <c r="AO270" s="37"/>
      <c r="AP270" s="37"/>
      <c r="AQ270" s="37"/>
      <c r="AR270" s="37"/>
      <c r="AS270" s="37"/>
      <c r="AT270" s="37"/>
      <c r="AU270" s="37"/>
      <c r="AV270" s="37"/>
      <c r="AW270" s="37"/>
      <c r="AX270" s="37"/>
      <c r="AY270" s="37"/>
      <c r="AZ270" s="37"/>
      <c r="BA270" s="37"/>
      <c r="BB270" s="37"/>
      <c r="BC270" s="37"/>
      <c r="BD270" s="37"/>
      <c r="BE270" s="37"/>
      <c r="BF270" s="37"/>
      <c r="BG270" s="37"/>
      <c r="BH270" s="37"/>
      <c r="BI270" s="37"/>
      <c r="BJ270" s="37"/>
      <c r="BK270" s="37"/>
      <c r="BL270" s="37"/>
      <c r="BM270" s="37"/>
      <c r="BN270" s="37"/>
      <c r="BO270" s="37"/>
      <c r="BP270" s="37"/>
      <c r="BQ270" s="37"/>
      <c r="BR270" s="37"/>
      <c r="BS270" s="37"/>
      <c r="BT270" s="37"/>
      <c r="BU270" s="37"/>
      <c r="BV270" s="37"/>
      <c r="BW270" s="37"/>
      <c r="BX270" s="37"/>
      <c r="BY270" s="37"/>
      <c r="BZ270" s="37"/>
      <c r="CA270" s="37"/>
      <c r="CB270" s="37"/>
      <c r="CC270" s="37"/>
      <c r="CD270" s="37"/>
      <c r="CE270" s="37"/>
      <c r="CF270" s="37"/>
      <c r="CG270" s="37"/>
      <c r="CH270" s="37"/>
      <c r="CI270" s="37"/>
      <c r="CJ270" s="37"/>
      <c r="CK270" s="37"/>
      <c r="CL270" s="37"/>
      <c r="CM270" s="37"/>
      <c r="CN270" s="37"/>
      <c r="CO270" s="37"/>
      <c r="CP270" s="37"/>
      <c r="CQ270" s="37"/>
    </row>
    <row r="271" spans="1:95">
      <c r="A271" s="37"/>
      <c r="B271" s="37"/>
      <c r="C271" s="37"/>
      <c r="D271" s="37"/>
      <c r="E271" s="37"/>
      <c r="F271" s="37"/>
      <c r="G271" s="37"/>
      <c r="H271" s="37"/>
      <c r="I271" s="37"/>
      <c r="J271" s="37"/>
      <c r="K271" s="37"/>
      <c r="L271" s="37"/>
      <c r="M271" s="37"/>
      <c r="N271" s="37"/>
      <c r="O271" s="37"/>
      <c r="P271" s="37"/>
      <c r="Q271" s="37"/>
      <c r="R271" s="37"/>
      <c r="S271" s="37"/>
      <c r="T271" s="37"/>
      <c r="U271" s="37"/>
      <c r="V271" s="37"/>
      <c r="W271" s="37"/>
      <c r="X271" s="37"/>
      <c r="Y271" s="37"/>
      <c r="Z271" s="37"/>
      <c r="AA271" s="37"/>
      <c r="AB271" s="37"/>
      <c r="AC271" s="37"/>
      <c r="AD271" s="37"/>
      <c r="AE271" s="37"/>
      <c r="AF271" s="37"/>
      <c r="AG271" s="37"/>
      <c r="AH271" s="37"/>
      <c r="AI271" s="37"/>
      <c r="AJ271" s="37"/>
      <c r="AK271" s="37"/>
      <c r="AL271" s="37"/>
      <c r="AM271" s="37"/>
      <c r="AN271" s="37"/>
      <c r="AO271" s="37"/>
      <c r="AP271" s="37"/>
      <c r="AQ271" s="37"/>
      <c r="AR271" s="37"/>
      <c r="AS271" s="37"/>
      <c r="AT271" s="37"/>
      <c r="AU271" s="37"/>
      <c r="AV271" s="37"/>
      <c r="AW271" s="37"/>
      <c r="AX271" s="37"/>
      <c r="AY271" s="37"/>
      <c r="AZ271" s="37"/>
      <c r="BA271" s="37"/>
      <c r="BB271" s="37"/>
      <c r="BC271" s="37"/>
      <c r="BD271" s="37"/>
      <c r="BE271" s="37"/>
      <c r="BF271" s="37"/>
      <c r="BG271" s="37"/>
      <c r="BH271" s="37"/>
      <c r="BI271" s="37"/>
      <c r="BJ271" s="37"/>
      <c r="BK271" s="37"/>
      <c r="BL271" s="37"/>
      <c r="BM271" s="37"/>
      <c r="BN271" s="37"/>
      <c r="BO271" s="37"/>
      <c r="BP271" s="37"/>
      <c r="BQ271" s="37"/>
      <c r="BR271" s="37"/>
      <c r="BS271" s="37"/>
      <c r="BT271" s="37"/>
      <c r="BU271" s="37"/>
      <c r="BV271" s="37"/>
      <c r="BW271" s="37"/>
      <c r="BX271" s="37"/>
      <c r="BY271" s="37"/>
      <c r="BZ271" s="37"/>
      <c r="CA271" s="37"/>
      <c r="CB271" s="37"/>
      <c r="CC271" s="37"/>
      <c r="CD271" s="37"/>
      <c r="CE271" s="37"/>
      <c r="CF271" s="37"/>
      <c r="CG271" s="37"/>
      <c r="CH271" s="37"/>
      <c r="CI271" s="37"/>
      <c r="CJ271" s="37"/>
      <c r="CK271" s="37"/>
      <c r="CL271" s="37"/>
      <c r="CM271" s="37"/>
      <c r="CN271" s="37"/>
      <c r="CO271" s="37"/>
      <c r="CP271" s="37"/>
      <c r="CQ271" s="37"/>
    </row>
    <row r="272" spans="1:95">
      <c r="A272" s="37"/>
      <c r="B272" s="37"/>
      <c r="C272" s="37"/>
      <c r="D272" s="37"/>
      <c r="E272" s="37"/>
      <c r="F272" s="37"/>
      <c r="G272" s="37"/>
      <c r="H272" s="37"/>
      <c r="I272" s="37"/>
      <c r="J272" s="37"/>
      <c r="K272" s="37"/>
      <c r="L272" s="37"/>
      <c r="M272" s="37"/>
      <c r="N272" s="37"/>
      <c r="O272" s="37"/>
      <c r="P272" s="37"/>
      <c r="Q272" s="37"/>
      <c r="R272" s="37"/>
      <c r="S272" s="37"/>
      <c r="T272" s="37"/>
      <c r="U272" s="37"/>
      <c r="V272" s="37"/>
      <c r="W272" s="37"/>
      <c r="X272" s="37"/>
      <c r="Y272" s="37"/>
      <c r="Z272" s="37"/>
      <c r="AA272" s="37"/>
      <c r="AB272" s="37"/>
      <c r="AC272" s="37"/>
      <c r="AD272" s="37"/>
      <c r="AE272" s="37"/>
      <c r="AF272" s="37"/>
      <c r="AG272" s="37"/>
      <c r="AH272" s="37"/>
      <c r="AI272" s="37"/>
      <c r="AJ272" s="37"/>
      <c r="AK272" s="37"/>
      <c r="AL272" s="37"/>
      <c r="AM272" s="37"/>
      <c r="AN272" s="37"/>
      <c r="AO272" s="37"/>
      <c r="AP272" s="37"/>
      <c r="AQ272" s="37"/>
      <c r="AR272" s="37"/>
      <c r="AS272" s="37"/>
      <c r="AT272" s="37"/>
      <c r="AU272" s="37"/>
      <c r="AV272" s="37"/>
      <c r="AW272" s="37"/>
      <c r="AX272" s="37"/>
      <c r="AY272" s="37"/>
      <c r="AZ272" s="37"/>
      <c r="BA272" s="37"/>
      <c r="BB272" s="37"/>
      <c r="BC272" s="37"/>
      <c r="BD272" s="37"/>
      <c r="BE272" s="37"/>
      <c r="BF272" s="37"/>
      <c r="BG272" s="37"/>
      <c r="BH272" s="37"/>
      <c r="BI272" s="37"/>
      <c r="BJ272" s="37"/>
      <c r="BK272" s="37"/>
      <c r="BL272" s="37"/>
      <c r="BM272" s="37"/>
      <c r="BN272" s="37"/>
      <c r="BO272" s="37"/>
      <c r="BP272" s="37"/>
      <c r="BQ272" s="37"/>
      <c r="BR272" s="37"/>
      <c r="BS272" s="37"/>
      <c r="BT272" s="37"/>
      <c r="BU272" s="37"/>
      <c r="BV272" s="37"/>
      <c r="BW272" s="37"/>
      <c r="BX272" s="37"/>
      <c r="BY272" s="37"/>
      <c r="BZ272" s="37"/>
      <c r="CA272" s="37"/>
      <c r="CB272" s="37"/>
      <c r="CC272" s="37"/>
      <c r="CD272" s="37"/>
      <c r="CE272" s="37"/>
      <c r="CF272" s="37"/>
      <c r="CG272" s="37"/>
      <c r="CH272" s="37"/>
      <c r="CI272" s="37"/>
      <c r="CJ272" s="37"/>
      <c r="CK272" s="37"/>
      <c r="CL272" s="37"/>
      <c r="CM272" s="37"/>
      <c r="CN272" s="37"/>
      <c r="CO272" s="37"/>
      <c r="CP272" s="37"/>
      <c r="CQ272" s="37"/>
    </row>
    <row r="273" spans="1:95">
      <c r="A273" s="37"/>
      <c r="B273" s="37"/>
      <c r="C273" s="37"/>
      <c r="D273" s="37"/>
      <c r="E273" s="37"/>
      <c r="F273" s="37"/>
      <c r="G273" s="37"/>
      <c r="H273" s="37"/>
      <c r="I273" s="37"/>
      <c r="J273" s="37"/>
      <c r="K273" s="37"/>
      <c r="L273" s="37"/>
      <c r="M273" s="37"/>
      <c r="N273" s="37"/>
      <c r="O273" s="37"/>
      <c r="P273" s="37"/>
      <c r="Q273" s="37"/>
      <c r="R273" s="37"/>
      <c r="S273" s="37"/>
      <c r="T273" s="37"/>
      <c r="U273" s="37"/>
      <c r="V273" s="37"/>
      <c r="W273" s="37"/>
      <c r="X273" s="37"/>
      <c r="Y273" s="37"/>
      <c r="Z273" s="37"/>
      <c r="AA273" s="37"/>
      <c r="AB273" s="37"/>
      <c r="AC273" s="37"/>
      <c r="AD273" s="37"/>
      <c r="AE273" s="37"/>
      <c r="AF273" s="37"/>
      <c r="AG273" s="37"/>
      <c r="AH273" s="37"/>
      <c r="AI273" s="37"/>
      <c r="AJ273" s="37"/>
      <c r="AK273" s="37"/>
      <c r="AL273" s="37"/>
      <c r="AM273" s="37"/>
      <c r="AN273" s="37"/>
      <c r="AO273" s="37"/>
      <c r="AP273" s="37"/>
      <c r="AQ273" s="37"/>
      <c r="AR273" s="37"/>
      <c r="AS273" s="37"/>
      <c r="AT273" s="37"/>
      <c r="AU273" s="37"/>
      <c r="AV273" s="37"/>
      <c r="AW273" s="37"/>
      <c r="AX273" s="37"/>
      <c r="AY273" s="37"/>
      <c r="AZ273" s="37"/>
      <c r="BA273" s="37"/>
      <c r="BB273" s="37"/>
      <c r="BC273" s="37"/>
      <c r="BD273" s="37"/>
      <c r="BE273" s="37"/>
      <c r="BF273" s="37"/>
      <c r="BG273" s="37"/>
      <c r="BH273" s="37"/>
      <c r="BI273" s="37"/>
      <c r="BJ273" s="37"/>
      <c r="BK273" s="37"/>
      <c r="BL273" s="37"/>
      <c r="BM273" s="37"/>
      <c r="BN273" s="37"/>
      <c r="BO273" s="37"/>
      <c r="BP273" s="37"/>
      <c r="BQ273" s="37"/>
      <c r="BR273" s="37"/>
      <c r="BS273" s="37"/>
      <c r="BT273" s="37"/>
      <c r="BU273" s="37"/>
      <c r="BV273" s="37"/>
      <c r="BW273" s="37"/>
      <c r="BX273" s="37"/>
      <c r="BY273" s="37"/>
      <c r="BZ273" s="37"/>
      <c r="CA273" s="37"/>
      <c r="CB273" s="37"/>
      <c r="CC273" s="37"/>
      <c r="CD273" s="37"/>
      <c r="CE273" s="37"/>
      <c r="CF273" s="37"/>
      <c r="CG273" s="37"/>
      <c r="CH273" s="37"/>
      <c r="CI273" s="37"/>
      <c r="CJ273" s="37"/>
      <c r="CK273" s="37"/>
      <c r="CL273" s="37"/>
      <c r="CM273" s="37"/>
      <c r="CN273" s="37"/>
      <c r="CO273" s="37"/>
      <c r="CP273" s="37"/>
      <c r="CQ273" s="37"/>
    </row>
    <row r="274" spans="1:95">
      <c r="A274" s="37"/>
      <c r="B274" s="37"/>
      <c r="C274" s="37"/>
      <c r="D274" s="37"/>
      <c r="E274" s="37"/>
      <c r="F274" s="37"/>
      <c r="G274" s="37"/>
      <c r="H274" s="37"/>
      <c r="I274" s="37"/>
      <c r="J274" s="37"/>
      <c r="K274" s="37"/>
      <c r="L274" s="37"/>
      <c r="M274" s="37"/>
      <c r="N274" s="37"/>
      <c r="O274" s="37"/>
      <c r="P274" s="37"/>
      <c r="Q274" s="37"/>
      <c r="R274" s="37"/>
      <c r="S274" s="37"/>
      <c r="T274" s="37"/>
      <c r="U274" s="37"/>
      <c r="V274" s="37"/>
      <c r="W274" s="37"/>
      <c r="X274" s="37"/>
      <c r="Y274" s="37"/>
      <c r="Z274" s="37"/>
      <c r="AA274" s="37"/>
      <c r="AB274" s="37"/>
      <c r="AC274" s="37"/>
      <c r="AD274" s="37"/>
      <c r="AE274" s="37"/>
      <c r="AF274" s="37"/>
      <c r="AG274" s="37"/>
      <c r="AH274" s="37"/>
      <c r="AI274" s="37"/>
      <c r="AJ274" s="37"/>
      <c r="AK274" s="37"/>
      <c r="AL274" s="37"/>
      <c r="AM274" s="37"/>
      <c r="AN274" s="37"/>
      <c r="AO274" s="37"/>
      <c r="AP274" s="37"/>
      <c r="AQ274" s="37"/>
      <c r="AR274" s="37"/>
      <c r="AS274" s="37"/>
      <c r="AT274" s="37"/>
      <c r="AU274" s="37"/>
      <c r="AV274" s="37"/>
      <c r="AW274" s="37"/>
      <c r="AX274" s="37"/>
      <c r="AY274" s="37"/>
      <c r="AZ274" s="37"/>
      <c r="BA274" s="37"/>
      <c r="BB274" s="37"/>
      <c r="BC274" s="37"/>
      <c r="BD274" s="37"/>
      <c r="BE274" s="37"/>
      <c r="BF274" s="37"/>
      <c r="BG274" s="37"/>
      <c r="BH274" s="37"/>
      <c r="BI274" s="37"/>
      <c r="BJ274" s="37"/>
      <c r="BK274" s="37"/>
      <c r="BL274" s="37"/>
      <c r="BM274" s="37"/>
      <c r="BN274" s="37"/>
      <c r="BO274" s="37"/>
      <c r="BP274" s="37"/>
      <c r="BQ274" s="37"/>
      <c r="BR274" s="37"/>
      <c r="BS274" s="37"/>
      <c r="BT274" s="37"/>
      <c r="BU274" s="37"/>
      <c r="BV274" s="37"/>
      <c r="BW274" s="37"/>
      <c r="BX274" s="37"/>
      <c r="BY274" s="37"/>
      <c r="BZ274" s="37"/>
      <c r="CA274" s="37"/>
      <c r="CB274" s="37"/>
      <c r="CC274" s="37"/>
      <c r="CD274" s="37"/>
      <c r="CE274" s="37"/>
      <c r="CF274" s="37"/>
      <c r="CG274" s="37"/>
      <c r="CH274" s="37"/>
      <c r="CI274" s="37"/>
      <c r="CJ274" s="37"/>
      <c r="CK274" s="37"/>
      <c r="CL274" s="37"/>
      <c r="CM274" s="37"/>
      <c r="CN274" s="37"/>
      <c r="CO274" s="37"/>
      <c r="CP274" s="37"/>
      <c r="CQ274" s="37"/>
    </row>
    <row r="275" spans="1:95">
      <c r="A275" s="37"/>
      <c r="B275" s="37"/>
      <c r="C275" s="37"/>
      <c r="D275" s="37"/>
      <c r="E275" s="37"/>
      <c r="F275" s="37"/>
      <c r="G275" s="37"/>
      <c r="H275" s="37"/>
      <c r="I275" s="37"/>
      <c r="J275" s="37"/>
      <c r="K275" s="37"/>
      <c r="L275" s="37"/>
      <c r="M275" s="37"/>
      <c r="N275" s="37"/>
      <c r="O275" s="37"/>
      <c r="P275" s="37"/>
      <c r="Q275" s="37"/>
      <c r="R275" s="37"/>
      <c r="S275" s="37"/>
      <c r="T275" s="37"/>
      <c r="U275" s="37"/>
      <c r="V275" s="37"/>
      <c r="W275" s="37"/>
      <c r="X275" s="37"/>
      <c r="Y275" s="37"/>
      <c r="Z275" s="37"/>
      <c r="AA275" s="37"/>
      <c r="AB275" s="37"/>
      <c r="AC275" s="37"/>
      <c r="AD275" s="37"/>
      <c r="AE275" s="37"/>
      <c r="AF275" s="37"/>
      <c r="AG275" s="37"/>
      <c r="AH275" s="37"/>
      <c r="AI275" s="37"/>
      <c r="AJ275" s="37"/>
      <c r="AK275" s="37"/>
      <c r="AL275" s="37"/>
      <c r="AM275" s="37"/>
      <c r="AN275" s="37"/>
      <c r="AO275" s="37"/>
      <c r="AP275" s="37"/>
      <c r="AQ275" s="37"/>
      <c r="AR275" s="37"/>
      <c r="AS275" s="37"/>
      <c r="AT275" s="37"/>
      <c r="AU275" s="37"/>
      <c r="AV275" s="37"/>
      <c r="AW275" s="37"/>
      <c r="AX275" s="37"/>
      <c r="AY275" s="37"/>
      <c r="AZ275" s="37"/>
      <c r="BA275" s="37"/>
      <c r="BB275" s="37"/>
      <c r="BC275" s="37"/>
      <c r="BD275" s="37"/>
      <c r="BE275" s="37"/>
      <c r="BF275" s="37"/>
      <c r="BG275" s="37"/>
      <c r="BH275" s="37"/>
      <c r="BI275" s="37"/>
      <c r="BJ275" s="37"/>
      <c r="BK275" s="37"/>
      <c r="BL275" s="37"/>
      <c r="BM275" s="37"/>
      <c r="BN275" s="37"/>
      <c r="BO275" s="37"/>
      <c r="BP275" s="37"/>
      <c r="BQ275" s="37"/>
      <c r="BR275" s="37"/>
      <c r="BS275" s="37"/>
      <c r="BT275" s="37"/>
      <c r="BU275" s="37"/>
      <c r="BV275" s="37"/>
      <c r="BW275" s="37"/>
      <c r="BX275" s="37"/>
      <c r="BY275" s="37"/>
      <c r="BZ275" s="37"/>
      <c r="CA275" s="37"/>
      <c r="CB275" s="37"/>
      <c r="CC275" s="37"/>
      <c r="CD275" s="37"/>
      <c r="CE275" s="37"/>
      <c r="CF275" s="37"/>
      <c r="CG275" s="37"/>
      <c r="CH275" s="37"/>
      <c r="CI275" s="37"/>
      <c r="CJ275" s="37"/>
      <c r="CK275" s="37"/>
      <c r="CL275" s="37"/>
      <c r="CM275" s="37"/>
      <c r="CN275" s="37"/>
      <c r="CO275" s="37"/>
      <c r="CP275" s="37"/>
      <c r="CQ275" s="37"/>
    </row>
    <row r="276" spans="1:95">
      <c r="A276" s="37"/>
      <c r="B276" s="37"/>
      <c r="C276" s="37"/>
      <c r="D276" s="37"/>
      <c r="E276" s="37"/>
      <c r="F276" s="37"/>
      <c r="G276" s="37"/>
      <c r="H276" s="37"/>
      <c r="I276" s="37"/>
      <c r="J276" s="37"/>
      <c r="K276" s="37"/>
      <c r="L276" s="37"/>
      <c r="M276" s="37"/>
      <c r="N276" s="37"/>
      <c r="O276" s="37"/>
      <c r="P276" s="37"/>
      <c r="Q276" s="37"/>
      <c r="R276" s="37"/>
      <c r="S276" s="37"/>
      <c r="T276" s="37"/>
      <c r="U276" s="37"/>
      <c r="V276" s="37"/>
      <c r="W276" s="37"/>
      <c r="X276" s="37"/>
      <c r="Y276" s="37"/>
      <c r="Z276" s="37"/>
      <c r="AA276" s="37"/>
      <c r="AB276" s="37"/>
      <c r="AC276" s="37"/>
      <c r="AD276" s="37"/>
      <c r="AE276" s="37"/>
      <c r="AF276" s="37"/>
      <c r="AG276" s="37"/>
      <c r="AH276" s="37"/>
      <c r="AI276" s="37"/>
      <c r="AJ276" s="37"/>
      <c r="AK276" s="37"/>
      <c r="AL276" s="37"/>
      <c r="AM276" s="37"/>
      <c r="AN276" s="37"/>
      <c r="AO276" s="37"/>
      <c r="AP276" s="37"/>
      <c r="AQ276" s="37"/>
      <c r="AR276" s="37"/>
      <c r="AS276" s="37"/>
      <c r="AT276" s="37"/>
      <c r="AU276" s="37"/>
      <c r="AV276" s="37"/>
      <c r="AW276" s="37"/>
      <c r="AX276" s="37"/>
      <c r="AY276" s="37"/>
      <c r="AZ276" s="37"/>
      <c r="BA276" s="37"/>
      <c r="BB276" s="37"/>
      <c r="BC276" s="37"/>
      <c r="BD276" s="37"/>
      <c r="BE276" s="37"/>
      <c r="BF276" s="37"/>
      <c r="BG276" s="37"/>
      <c r="BH276" s="37"/>
      <c r="BI276" s="37"/>
      <c r="BJ276" s="37"/>
      <c r="BK276" s="37"/>
      <c r="BL276" s="37"/>
      <c r="BM276" s="37"/>
      <c r="BN276" s="37"/>
      <c r="BO276" s="37"/>
      <c r="BP276" s="37"/>
      <c r="BQ276" s="37"/>
      <c r="BR276" s="37"/>
      <c r="BS276" s="37"/>
      <c r="BT276" s="37"/>
      <c r="BU276" s="37"/>
      <c r="BV276" s="37"/>
      <c r="BW276" s="37"/>
      <c r="BX276" s="37"/>
      <c r="BY276" s="37"/>
      <c r="BZ276" s="37"/>
      <c r="CA276" s="37"/>
      <c r="CB276" s="37"/>
      <c r="CC276" s="37"/>
      <c r="CD276" s="37"/>
      <c r="CE276" s="37"/>
      <c r="CF276" s="37"/>
      <c r="CG276" s="37"/>
      <c r="CH276" s="37"/>
      <c r="CI276" s="37"/>
      <c r="CJ276" s="37"/>
      <c r="CK276" s="37"/>
      <c r="CL276" s="37"/>
      <c r="CM276" s="37"/>
      <c r="CN276" s="37"/>
      <c r="CO276" s="37"/>
      <c r="CP276" s="37"/>
      <c r="CQ276" s="37"/>
    </row>
    <row r="277" spans="1:95">
      <c r="A277" s="37"/>
      <c r="B277" s="37"/>
      <c r="C277" s="37"/>
      <c r="D277" s="37"/>
      <c r="E277" s="37"/>
      <c r="F277" s="37"/>
      <c r="G277" s="37"/>
      <c r="H277" s="37"/>
      <c r="I277" s="37"/>
      <c r="J277" s="37"/>
      <c r="K277" s="37"/>
      <c r="L277" s="37"/>
      <c r="M277" s="37"/>
      <c r="N277" s="37"/>
      <c r="O277" s="37"/>
      <c r="P277" s="37"/>
      <c r="Q277" s="37"/>
      <c r="R277" s="37"/>
      <c r="S277" s="37"/>
      <c r="T277" s="37"/>
      <c r="U277" s="37"/>
      <c r="V277" s="37"/>
      <c r="W277" s="37"/>
      <c r="X277" s="37"/>
      <c r="Y277" s="37"/>
      <c r="Z277" s="37"/>
      <c r="AA277" s="37"/>
      <c r="AB277" s="37"/>
      <c r="AC277" s="37"/>
      <c r="AD277" s="37"/>
      <c r="AE277" s="37"/>
      <c r="AF277" s="37"/>
      <c r="AG277" s="37"/>
      <c r="AH277" s="37"/>
      <c r="AI277" s="37"/>
      <c r="AJ277" s="37"/>
      <c r="AK277" s="37"/>
      <c r="AL277" s="37"/>
      <c r="AM277" s="37"/>
      <c r="AN277" s="37"/>
      <c r="AO277" s="37"/>
      <c r="AP277" s="37"/>
      <c r="AQ277" s="37"/>
      <c r="AR277" s="37"/>
      <c r="AS277" s="37"/>
      <c r="AT277" s="37"/>
      <c r="AU277" s="37"/>
      <c r="AV277" s="37"/>
      <c r="AW277" s="37"/>
      <c r="AX277" s="37"/>
      <c r="AY277" s="37"/>
      <c r="AZ277" s="37"/>
      <c r="BA277" s="37"/>
      <c r="BB277" s="37"/>
      <c r="BC277" s="37"/>
      <c r="BD277" s="37"/>
      <c r="BE277" s="37"/>
      <c r="BF277" s="37"/>
      <c r="BG277" s="37"/>
      <c r="BH277" s="37"/>
      <c r="BI277" s="37"/>
      <c r="BJ277" s="37"/>
      <c r="BK277" s="37"/>
      <c r="BL277" s="37"/>
      <c r="BM277" s="37"/>
      <c r="BN277" s="37"/>
      <c r="BO277" s="37"/>
      <c r="BP277" s="37"/>
      <c r="BQ277" s="37"/>
      <c r="BR277" s="37"/>
      <c r="BS277" s="37"/>
      <c r="BT277" s="37"/>
      <c r="BU277" s="37"/>
      <c r="BV277" s="37"/>
      <c r="BW277" s="37"/>
      <c r="BX277" s="37"/>
      <c r="BY277" s="37"/>
      <c r="BZ277" s="37"/>
      <c r="CA277" s="37"/>
      <c r="CB277" s="37"/>
      <c r="CC277" s="37"/>
      <c r="CD277" s="37"/>
      <c r="CE277" s="37"/>
      <c r="CF277" s="37"/>
      <c r="CG277" s="37"/>
      <c r="CH277" s="37"/>
      <c r="CI277" s="37"/>
      <c r="CJ277" s="37"/>
      <c r="CK277" s="37"/>
      <c r="CL277" s="37"/>
      <c r="CM277" s="37"/>
      <c r="CN277" s="37"/>
      <c r="CO277" s="37"/>
      <c r="CP277" s="37"/>
      <c r="CQ277" s="37"/>
    </row>
    <row r="278" spans="1:95">
      <c r="A278" s="37"/>
      <c r="B278" s="37"/>
      <c r="C278" s="37"/>
      <c r="D278" s="37"/>
      <c r="E278" s="37"/>
      <c r="F278" s="37"/>
      <c r="G278" s="37"/>
      <c r="H278" s="37"/>
      <c r="I278" s="37"/>
      <c r="J278" s="37"/>
      <c r="K278" s="37"/>
      <c r="L278" s="37"/>
      <c r="M278" s="37"/>
      <c r="N278" s="37"/>
      <c r="O278" s="37"/>
      <c r="P278" s="37"/>
      <c r="Q278" s="37"/>
      <c r="R278" s="37"/>
      <c r="S278" s="37"/>
      <c r="T278" s="37"/>
      <c r="U278" s="37"/>
      <c r="V278" s="37"/>
      <c r="W278" s="37"/>
      <c r="X278" s="37"/>
      <c r="Y278" s="37"/>
      <c r="Z278" s="37"/>
      <c r="AA278" s="37"/>
      <c r="AB278" s="37"/>
      <c r="AC278" s="37"/>
      <c r="AD278" s="37"/>
      <c r="AE278" s="37"/>
      <c r="AF278" s="37"/>
      <c r="AG278" s="37"/>
      <c r="AH278" s="37"/>
      <c r="AI278" s="37"/>
      <c r="AJ278" s="37"/>
      <c r="AK278" s="37"/>
      <c r="AL278" s="37"/>
      <c r="AM278" s="37"/>
      <c r="AN278" s="37"/>
      <c r="AO278" s="37"/>
      <c r="AP278" s="37"/>
      <c r="AQ278" s="37"/>
      <c r="AR278" s="37"/>
      <c r="AS278" s="37"/>
      <c r="AT278" s="37"/>
      <c r="AU278" s="37"/>
      <c r="AV278" s="37"/>
      <c r="AW278" s="37"/>
      <c r="AX278" s="37"/>
      <c r="AY278" s="37"/>
      <c r="AZ278" s="37"/>
      <c r="BA278" s="37"/>
      <c r="BB278" s="37"/>
      <c r="BC278" s="37"/>
      <c r="BD278" s="37"/>
      <c r="BE278" s="37"/>
      <c r="BF278" s="37"/>
      <c r="BG278" s="37"/>
      <c r="BH278" s="37"/>
      <c r="BI278" s="37"/>
      <c r="BJ278" s="37"/>
      <c r="BK278" s="37"/>
      <c r="BL278" s="37"/>
      <c r="BM278" s="37"/>
      <c r="BN278" s="37"/>
      <c r="BO278" s="37"/>
      <c r="BP278" s="37"/>
      <c r="BQ278" s="37"/>
      <c r="BR278" s="37"/>
      <c r="BS278" s="37"/>
      <c r="BT278" s="37"/>
      <c r="BU278" s="37"/>
      <c r="BV278" s="37"/>
      <c r="BW278" s="37"/>
      <c r="BX278" s="37"/>
      <c r="BY278" s="37"/>
      <c r="BZ278" s="37"/>
      <c r="CA278" s="37"/>
      <c r="CB278" s="37"/>
      <c r="CC278" s="37"/>
      <c r="CD278" s="37"/>
      <c r="CE278" s="37"/>
      <c r="CF278" s="37"/>
      <c r="CG278" s="37"/>
      <c r="CH278" s="37"/>
      <c r="CI278" s="37"/>
      <c r="CJ278" s="37"/>
      <c r="CK278" s="37"/>
      <c r="CL278" s="37"/>
      <c r="CM278" s="37"/>
      <c r="CN278" s="37"/>
      <c r="CO278" s="37"/>
      <c r="CP278" s="37"/>
      <c r="CQ278" s="37"/>
    </row>
    <row r="279" spans="1:95">
      <c r="A279" s="37"/>
      <c r="B279" s="37"/>
      <c r="C279" s="37"/>
      <c r="D279" s="37"/>
      <c r="E279" s="37"/>
      <c r="F279" s="37"/>
      <c r="G279" s="37"/>
      <c r="H279" s="37"/>
      <c r="I279" s="37"/>
      <c r="J279" s="37"/>
      <c r="K279" s="37"/>
      <c r="L279" s="37"/>
      <c r="M279" s="37"/>
      <c r="N279" s="37"/>
      <c r="O279" s="37"/>
      <c r="P279" s="37"/>
      <c r="Q279" s="37"/>
      <c r="R279" s="37"/>
      <c r="S279" s="37"/>
      <c r="T279" s="37"/>
      <c r="U279" s="37"/>
      <c r="V279" s="37"/>
      <c r="W279" s="37"/>
      <c r="X279" s="37"/>
      <c r="Y279" s="37"/>
      <c r="Z279" s="37"/>
      <c r="AA279" s="37"/>
      <c r="AB279" s="37"/>
      <c r="AC279" s="37"/>
      <c r="AD279" s="37"/>
      <c r="AE279" s="37"/>
      <c r="AF279" s="37"/>
      <c r="AG279" s="37"/>
      <c r="AH279" s="37"/>
      <c r="AI279" s="37"/>
      <c r="AJ279" s="37"/>
      <c r="AK279" s="37"/>
      <c r="AL279" s="37"/>
      <c r="AM279" s="37"/>
      <c r="AN279" s="37"/>
      <c r="AO279" s="37"/>
      <c r="AP279" s="37"/>
      <c r="AQ279" s="37"/>
      <c r="AR279" s="37"/>
      <c r="AS279" s="37"/>
      <c r="AT279" s="37"/>
      <c r="AU279" s="37"/>
      <c r="AV279" s="37"/>
      <c r="AW279" s="37"/>
      <c r="AX279" s="37"/>
      <c r="AY279" s="37"/>
      <c r="AZ279" s="37"/>
      <c r="BA279" s="37"/>
      <c r="BB279" s="37"/>
      <c r="BC279" s="37"/>
      <c r="BD279" s="37"/>
      <c r="BE279" s="37"/>
      <c r="BF279" s="37"/>
      <c r="BG279" s="37"/>
      <c r="BH279" s="37"/>
      <c r="BI279" s="37"/>
      <c r="BJ279" s="37"/>
      <c r="BK279" s="37"/>
      <c r="BL279" s="37"/>
      <c r="BM279" s="37"/>
      <c r="BN279" s="37"/>
      <c r="BO279" s="37"/>
      <c r="BP279" s="37"/>
      <c r="BQ279" s="37"/>
      <c r="BR279" s="37"/>
      <c r="BS279" s="37"/>
      <c r="BT279" s="37"/>
      <c r="BU279" s="37"/>
      <c r="BV279" s="37"/>
      <c r="BW279" s="37"/>
      <c r="BX279" s="37"/>
      <c r="BY279" s="37"/>
      <c r="BZ279" s="37"/>
      <c r="CA279" s="37"/>
      <c r="CB279" s="37"/>
      <c r="CC279" s="37"/>
      <c r="CD279" s="37"/>
      <c r="CE279" s="37"/>
      <c r="CF279" s="37"/>
      <c r="CG279" s="37"/>
      <c r="CH279" s="37"/>
      <c r="CI279" s="37"/>
      <c r="CJ279" s="37"/>
      <c r="CK279" s="37"/>
      <c r="CL279" s="37"/>
      <c r="CM279" s="37"/>
      <c r="CN279" s="37"/>
      <c r="CO279" s="37"/>
      <c r="CP279" s="37"/>
      <c r="CQ279" s="37"/>
    </row>
    <row r="280" spans="1:95">
      <c r="A280" s="37"/>
      <c r="B280" s="37"/>
      <c r="C280" s="37"/>
      <c r="D280" s="37"/>
      <c r="E280" s="37"/>
      <c r="F280" s="37"/>
      <c r="G280" s="37"/>
      <c r="H280" s="37"/>
      <c r="I280" s="37"/>
      <c r="J280" s="37"/>
      <c r="K280" s="37"/>
      <c r="L280" s="37"/>
      <c r="M280" s="37"/>
      <c r="N280" s="37"/>
      <c r="O280" s="37"/>
      <c r="P280" s="37"/>
      <c r="Q280" s="37"/>
      <c r="R280" s="37"/>
      <c r="S280" s="37"/>
      <c r="T280" s="37"/>
      <c r="U280" s="37"/>
      <c r="V280" s="37"/>
      <c r="W280" s="37"/>
      <c r="X280" s="37"/>
      <c r="Y280" s="37"/>
      <c r="Z280" s="37"/>
      <c r="AA280" s="37"/>
      <c r="AB280" s="37"/>
      <c r="AC280" s="37"/>
      <c r="AD280" s="37"/>
      <c r="AE280" s="37"/>
      <c r="AF280" s="37"/>
      <c r="AG280" s="37"/>
      <c r="AH280" s="37"/>
      <c r="AI280" s="37"/>
      <c r="AJ280" s="37"/>
      <c r="AK280" s="37"/>
      <c r="AL280" s="37"/>
      <c r="AM280" s="37"/>
      <c r="AN280" s="37"/>
      <c r="AO280" s="37"/>
      <c r="AP280" s="37"/>
      <c r="AQ280" s="37"/>
      <c r="AR280" s="37"/>
      <c r="AS280" s="37"/>
      <c r="AT280" s="37"/>
      <c r="AU280" s="37"/>
      <c r="AV280" s="37"/>
      <c r="AW280" s="37"/>
      <c r="AX280" s="37"/>
      <c r="AY280" s="37"/>
      <c r="AZ280" s="37"/>
      <c r="BA280" s="37"/>
      <c r="BB280" s="37"/>
      <c r="BC280" s="37"/>
      <c r="BD280" s="37"/>
      <c r="BE280" s="37"/>
      <c r="BF280" s="37"/>
      <c r="BG280" s="37"/>
      <c r="BH280" s="37"/>
      <c r="BI280" s="37"/>
      <c r="BJ280" s="37"/>
      <c r="BK280" s="37"/>
      <c r="BL280" s="37"/>
      <c r="BM280" s="37"/>
      <c r="BN280" s="37"/>
      <c r="BO280" s="37"/>
      <c r="BP280" s="37"/>
      <c r="BQ280" s="37"/>
      <c r="BR280" s="37"/>
      <c r="BS280" s="37"/>
      <c r="BT280" s="37"/>
      <c r="BU280" s="37"/>
      <c r="BV280" s="37"/>
      <c r="BW280" s="37"/>
      <c r="BX280" s="37"/>
      <c r="BY280" s="37"/>
      <c r="BZ280" s="37"/>
      <c r="CA280" s="37"/>
      <c r="CB280" s="37"/>
      <c r="CC280" s="37"/>
      <c r="CD280" s="37"/>
      <c r="CE280" s="37"/>
      <c r="CF280" s="37"/>
      <c r="CG280" s="37"/>
      <c r="CH280" s="37"/>
      <c r="CI280" s="37"/>
      <c r="CJ280" s="37"/>
      <c r="CK280" s="37"/>
      <c r="CL280" s="37"/>
      <c r="CM280" s="37"/>
      <c r="CN280" s="37"/>
      <c r="CO280" s="37"/>
      <c r="CP280" s="37"/>
      <c r="CQ280" s="37"/>
    </row>
    <row r="281" spans="1:95">
      <c r="A281" s="37"/>
      <c r="B281" s="37"/>
      <c r="C281" s="37"/>
      <c r="D281" s="37"/>
      <c r="E281" s="37"/>
      <c r="F281" s="37"/>
      <c r="G281" s="37"/>
      <c r="H281" s="37"/>
      <c r="I281" s="37"/>
      <c r="J281" s="37"/>
      <c r="K281" s="37"/>
      <c r="L281" s="37"/>
      <c r="M281" s="37"/>
      <c r="N281" s="37"/>
      <c r="O281" s="37"/>
      <c r="P281" s="37"/>
      <c r="Q281" s="37"/>
      <c r="R281" s="37"/>
      <c r="S281" s="37"/>
      <c r="T281" s="37"/>
      <c r="U281" s="37"/>
      <c r="V281" s="37"/>
      <c r="W281" s="37"/>
      <c r="X281" s="37"/>
      <c r="Y281" s="37"/>
      <c r="Z281" s="37"/>
      <c r="AA281" s="37"/>
      <c r="AB281" s="37"/>
      <c r="AC281" s="37"/>
      <c r="AD281" s="37"/>
      <c r="AE281" s="37"/>
      <c r="AF281" s="37"/>
      <c r="AG281" s="37"/>
      <c r="AH281" s="37"/>
      <c r="AI281" s="37"/>
      <c r="AJ281" s="37"/>
      <c r="AK281" s="37"/>
      <c r="AL281" s="37"/>
      <c r="AM281" s="37"/>
      <c r="AN281" s="37"/>
      <c r="AO281" s="37"/>
      <c r="AP281" s="37"/>
      <c r="AQ281" s="37"/>
      <c r="AR281" s="37"/>
      <c r="AS281" s="37"/>
      <c r="AT281" s="37"/>
      <c r="AU281" s="37"/>
      <c r="AV281" s="37"/>
      <c r="AW281" s="37"/>
      <c r="AX281" s="37"/>
      <c r="AY281" s="37"/>
      <c r="AZ281" s="37"/>
      <c r="BA281" s="37"/>
      <c r="BB281" s="37"/>
      <c r="BC281" s="37"/>
      <c r="BD281" s="37"/>
      <c r="BE281" s="37"/>
      <c r="BF281" s="37"/>
      <c r="BG281" s="37"/>
      <c r="BH281" s="37"/>
      <c r="BI281" s="37"/>
      <c r="BJ281" s="37"/>
      <c r="BK281" s="37"/>
      <c r="BL281" s="37"/>
      <c r="BM281" s="37"/>
      <c r="BN281" s="37"/>
      <c r="BO281" s="37"/>
      <c r="BP281" s="37"/>
      <c r="BQ281" s="37"/>
      <c r="BR281" s="37"/>
      <c r="BS281" s="37"/>
      <c r="BT281" s="37"/>
      <c r="BU281" s="37"/>
      <c r="BV281" s="37"/>
      <c r="BW281" s="37"/>
      <c r="BX281" s="37"/>
      <c r="BY281" s="37"/>
      <c r="BZ281" s="37"/>
      <c r="CA281" s="37"/>
      <c r="CB281" s="37"/>
      <c r="CC281" s="37"/>
      <c r="CD281" s="37"/>
      <c r="CE281" s="37"/>
      <c r="CF281" s="37"/>
      <c r="CG281" s="37"/>
      <c r="CH281" s="37"/>
      <c r="CI281" s="37"/>
      <c r="CJ281" s="37"/>
      <c r="CK281" s="37"/>
      <c r="CL281" s="37"/>
      <c r="CM281" s="37"/>
      <c r="CN281" s="37"/>
      <c r="CO281" s="37"/>
      <c r="CP281" s="37"/>
      <c r="CQ281" s="37"/>
    </row>
    <row r="282" spans="1:95">
      <c r="A282" s="37"/>
      <c r="B282" s="37"/>
      <c r="C282" s="37"/>
      <c r="D282" s="37"/>
      <c r="E282" s="37"/>
      <c r="F282" s="37"/>
      <c r="G282" s="37"/>
      <c r="H282" s="37"/>
      <c r="I282" s="37"/>
      <c r="J282" s="37"/>
      <c r="K282" s="37"/>
      <c r="L282" s="37"/>
      <c r="M282" s="37"/>
      <c r="N282" s="37"/>
      <c r="O282" s="37"/>
      <c r="P282" s="37"/>
      <c r="Q282" s="37"/>
      <c r="R282" s="37"/>
      <c r="S282" s="37"/>
      <c r="T282" s="37"/>
      <c r="U282" s="37"/>
      <c r="V282" s="37"/>
      <c r="W282" s="37"/>
      <c r="X282" s="37"/>
      <c r="Y282" s="37"/>
      <c r="Z282" s="37"/>
      <c r="AA282" s="37"/>
      <c r="AB282" s="37"/>
      <c r="AC282" s="37"/>
      <c r="AD282" s="37"/>
      <c r="AE282" s="37"/>
      <c r="AF282" s="37"/>
      <c r="AG282" s="37"/>
      <c r="AH282" s="37"/>
      <c r="AI282" s="37"/>
      <c r="AJ282" s="37"/>
      <c r="AK282" s="37"/>
      <c r="AL282" s="37"/>
      <c r="AM282" s="37"/>
      <c r="AN282" s="37"/>
      <c r="AO282" s="37"/>
      <c r="AP282" s="37"/>
      <c r="AQ282" s="37"/>
      <c r="AR282" s="37"/>
      <c r="AS282" s="37"/>
      <c r="AT282" s="37"/>
      <c r="AU282" s="37"/>
      <c r="AV282" s="37"/>
      <c r="AW282" s="37"/>
      <c r="AX282" s="37"/>
      <c r="AY282" s="37"/>
      <c r="AZ282" s="37"/>
      <c r="BA282" s="37"/>
      <c r="BB282" s="37"/>
      <c r="BC282" s="37"/>
      <c r="BD282" s="37"/>
      <c r="BE282" s="37"/>
      <c r="BF282" s="37"/>
      <c r="BG282" s="37"/>
      <c r="BH282" s="37"/>
      <c r="BI282" s="37"/>
      <c r="BJ282" s="37"/>
      <c r="BK282" s="37"/>
      <c r="BL282" s="37"/>
      <c r="BM282" s="37"/>
      <c r="BN282" s="37"/>
      <c r="BO282" s="37"/>
      <c r="BP282" s="37"/>
      <c r="BQ282" s="37"/>
      <c r="BR282" s="37"/>
      <c r="BS282" s="37"/>
      <c r="BT282" s="37"/>
      <c r="BU282" s="37"/>
      <c r="BV282" s="37"/>
      <c r="BW282" s="37"/>
      <c r="BX282" s="37"/>
      <c r="BY282" s="37"/>
      <c r="BZ282" s="37"/>
      <c r="CA282" s="37"/>
      <c r="CB282" s="37"/>
      <c r="CC282" s="37"/>
      <c r="CD282" s="37"/>
      <c r="CE282" s="37"/>
      <c r="CF282" s="37"/>
      <c r="CG282" s="37"/>
      <c r="CH282" s="37"/>
      <c r="CI282" s="37"/>
      <c r="CJ282" s="37"/>
      <c r="CK282" s="37"/>
      <c r="CL282" s="37"/>
      <c r="CM282" s="37"/>
      <c r="CN282" s="37"/>
      <c r="CO282" s="37"/>
      <c r="CP282" s="37"/>
      <c r="CQ282" s="37"/>
    </row>
    <row r="283" spans="1:95">
      <c r="A283" s="37"/>
      <c r="B283" s="37"/>
      <c r="C283" s="37"/>
      <c r="D283" s="37"/>
      <c r="E283" s="37"/>
      <c r="F283" s="37"/>
      <c r="G283" s="37"/>
      <c r="H283" s="37"/>
      <c r="I283" s="37"/>
      <c r="J283" s="37"/>
      <c r="K283" s="37"/>
      <c r="L283" s="37"/>
      <c r="M283" s="37"/>
      <c r="N283" s="37"/>
      <c r="O283" s="37"/>
      <c r="P283" s="37"/>
      <c r="Q283" s="37"/>
      <c r="R283" s="37"/>
      <c r="S283" s="37"/>
      <c r="T283" s="37"/>
      <c r="U283" s="37"/>
      <c r="V283" s="37"/>
      <c r="W283" s="37"/>
      <c r="X283" s="37"/>
      <c r="Y283" s="37"/>
      <c r="Z283" s="37"/>
      <c r="AA283" s="37"/>
      <c r="AB283" s="37"/>
      <c r="AC283" s="37"/>
      <c r="AD283" s="37"/>
      <c r="AE283" s="37"/>
      <c r="AF283" s="37"/>
      <c r="AG283" s="37"/>
      <c r="AH283" s="37"/>
      <c r="AI283" s="37"/>
      <c r="AJ283" s="37"/>
      <c r="AK283" s="37"/>
      <c r="AL283" s="37"/>
      <c r="AM283" s="37"/>
      <c r="AN283" s="37"/>
      <c r="AO283" s="37"/>
      <c r="AP283" s="37"/>
      <c r="AQ283" s="37"/>
      <c r="AR283" s="37"/>
      <c r="AS283" s="37"/>
      <c r="AT283" s="37"/>
      <c r="AU283" s="37"/>
      <c r="AV283" s="37"/>
      <c r="AW283" s="37"/>
      <c r="AX283" s="37"/>
      <c r="AY283" s="37"/>
      <c r="AZ283" s="37"/>
      <c r="BA283" s="37"/>
      <c r="BB283" s="37"/>
      <c r="BC283" s="37"/>
      <c r="BD283" s="37"/>
      <c r="BE283" s="37"/>
      <c r="BF283" s="37"/>
      <c r="BG283" s="37"/>
      <c r="BH283" s="37"/>
      <c r="BI283" s="37"/>
      <c r="BJ283" s="37"/>
      <c r="BK283" s="37"/>
      <c r="BL283" s="37"/>
      <c r="BM283" s="37"/>
      <c r="BN283" s="37"/>
      <c r="BO283" s="37"/>
      <c r="BP283" s="37"/>
      <c r="BQ283" s="37"/>
      <c r="BR283" s="37"/>
      <c r="BS283" s="37"/>
      <c r="BT283" s="37"/>
      <c r="BU283" s="37"/>
      <c r="BV283" s="37"/>
      <c r="BW283" s="37"/>
      <c r="BX283" s="37"/>
      <c r="BY283" s="37"/>
      <c r="BZ283" s="37"/>
      <c r="CA283" s="37"/>
      <c r="CB283" s="37"/>
      <c r="CC283" s="37"/>
      <c r="CD283" s="37"/>
      <c r="CE283" s="37"/>
      <c r="CF283" s="37"/>
      <c r="CG283" s="37"/>
      <c r="CH283" s="37"/>
      <c r="CI283" s="37"/>
      <c r="CJ283" s="37"/>
      <c r="CK283" s="37"/>
      <c r="CL283" s="37"/>
      <c r="CM283" s="37"/>
      <c r="CN283" s="37"/>
      <c r="CO283" s="37"/>
      <c r="CP283" s="37"/>
      <c r="CQ283" s="37"/>
    </row>
    <row r="284" spans="1:95">
      <c r="A284" s="37"/>
      <c r="B284" s="37"/>
      <c r="C284" s="37"/>
      <c r="D284" s="37"/>
      <c r="E284" s="37"/>
      <c r="F284" s="37"/>
      <c r="G284" s="37"/>
      <c r="H284" s="37"/>
      <c r="I284" s="37"/>
      <c r="J284" s="37"/>
      <c r="K284" s="37"/>
      <c r="L284" s="37"/>
      <c r="M284" s="37"/>
      <c r="N284" s="37"/>
      <c r="O284" s="37"/>
      <c r="P284" s="37"/>
      <c r="Q284" s="37"/>
      <c r="R284" s="37"/>
      <c r="S284" s="37"/>
      <c r="T284" s="37"/>
      <c r="U284" s="37"/>
      <c r="V284" s="37"/>
      <c r="W284" s="37"/>
      <c r="X284" s="37"/>
      <c r="Y284" s="37"/>
      <c r="Z284" s="37"/>
      <c r="AA284" s="37"/>
      <c r="AB284" s="37"/>
      <c r="AC284" s="37"/>
      <c r="AD284" s="37"/>
      <c r="AE284" s="37"/>
      <c r="AF284" s="37"/>
      <c r="AG284" s="37"/>
      <c r="AH284" s="37"/>
      <c r="AI284" s="37"/>
      <c r="AJ284" s="37"/>
      <c r="AK284" s="37"/>
      <c r="AL284" s="37"/>
      <c r="AM284" s="37"/>
      <c r="AN284" s="37"/>
      <c r="AO284" s="37"/>
      <c r="AP284" s="37"/>
      <c r="AQ284" s="37"/>
      <c r="AR284" s="37"/>
      <c r="AS284" s="37"/>
      <c r="AT284" s="37"/>
      <c r="AU284" s="37"/>
      <c r="AV284" s="37"/>
      <c r="AW284" s="37"/>
      <c r="AX284" s="37"/>
      <c r="AY284" s="37"/>
      <c r="AZ284" s="37"/>
      <c r="BA284" s="37"/>
      <c r="BB284" s="37"/>
      <c r="BC284" s="37"/>
      <c r="BD284" s="37"/>
      <c r="BE284" s="37"/>
      <c r="BF284" s="37"/>
      <c r="BG284" s="37"/>
      <c r="BH284" s="37"/>
      <c r="BI284" s="37"/>
      <c r="BJ284" s="37"/>
      <c r="BK284" s="37"/>
      <c r="BL284" s="37"/>
      <c r="BM284" s="37"/>
      <c r="BN284" s="37"/>
      <c r="BO284" s="37"/>
      <c r="BP284" s="37"/>
      <c r="BQ284" s="37"/>
      <c r="BR284" s="37"/>
      <c r="BS284" s="37"/>
      <c r="BT284" s="37"/>
      <c r="BU284" s="37"/>
      <c r="BV284" s="37"/>
      <c r="BW284" s="37"/>
      <c r="BX284" s="37"/>
      <c r="BY284" s="37"/>
      <c r="BZ284" s="37"/>
      <c r="CA284" s="37"/>
      <c r="CB284" s="37"/>
      <c r="CC284" s="37"/>
      <c r="CD284" s="37"/>
      <c r="CE284" s="37"/>
      <c r="CF284" s="37"/>
      <c r="CG284" s="37"/>
      <c r="CH284" s="37"/>
      <c r="CI284" s="37"/>
      <c r="CJ284" s="37"/>
      <c r="CK284" s="37"/>
      <c r="CL284" s="37"/>
      <c r="CM284" s="37"/>
      <c r="CN284" s="37"/>
      <c r="CO284" s="37"/>
      <c r="CP284" s="37"/>
      <c r="CQ284" s="37"/>
    </row>
    <row r="285" spans="1:95">
      <c r="A285" s="37"/>
      <c r="B285" s="37"/>
      <c r="C285" s="37"/>
      <c r="D285" s="37"/>
      <c r="E285" s="37"/>
      <c r="F285" s="37"/>
      <c r="G285" s="37"/>
      <c r="H285" s="37"/>
      <c r="I285" s="37"/>
      <c r="J285" s="37"/>
      <c r="K285" s="37"/>
      <c r="L285" s="37"/>
      <c r="M285" s="37"/>
      <c r="N285" s="37"/>
      <c r="O285" s="37"/>
      <c r="P285" s="37"/>
      <c r="Q285" s="37"/>
      <c r="R285" s="37"/>
      <c r="S285" s="37"/>
      <c r="T285" s="37"/>
      <c r="U285" s="37"/>
      <c r="V285" s="37"/>
      <c r="W285" s="37"/>
      <c r="X285" s="37"/>
      <c r="Y285" s="37"/>
      <c r="Z285" s="37"/>
      <c r="AA285" s="37"/>
      <c r="AB285" s="37"/>
      <c r="AC285" s="37"/>
      <c r="AD285" s="37"/>
      <c r="AE285" s="37"/>
      <c r="AF285" s="37"/>
      <c r="AG285" s="37"/>
      <c r="AH285" s="37"/>
      <c r="AI285" s="37"/>
      <c r="AJ285" s="37"/>
      <c r="AK285" s="37"/>
      <c r="AL285" s="37"/>
      <c r="AM285" s="37"/>
      <c r="AN285" s="37"/>
      <c r="AO285" s="37"/>
      <c r="AP285" s="37"/>
      <c r="AQ285" s="37"/>
      <c r="AR285" s="37"/>
      <c r="AS285" s="37"/>
      <c r="AT285" s="37"/>
      <c r="AU285" s="37"/>
      <c r="AV285" s="37"/>
      <c r="AW285" s="37"/>
      <c r="AX285" s="37"/>
      <c r="AY285" s="37"/>
      <c r="AZ285" s="37"/>
      <c r="BA285" s="37"/>
      <c r="BB285" s="37"/>
      <c r="BC285" s="37"/>
      <c r="BD285" s="37"/>
      <c r="BE285" s="37"/>
      <c r="BF285" s="37"/>
      <c r="BG285" s="37"/>
      <c r="BH285" s="37"/>
      <c r="BI285" s="37"/>
      <c r="BJ285" s="37"/>
      <c r="BK285" s="37"/>
      <c r="BL285" s="37"/>
      <c r="BM285" s="37"/>
      <c r="BN285" s="37"/>
      <c r="BO285" s="37"/>
      <c r="BP285" s="37"/>
      <c r="BQ285" s="37"/>
      <c r="BR285" s="37"/>
      <c r="BS285" s="37"/>
      <c r="BT285" s="37"/>
      <c r="BU285" s="37"/>
      <c r="BV285" s="37"/>
      <c r="BW285" s="37"/>
      <c r="BX285" s="37"/>
      <c r="BY285" s="37"/>
      <c r="BZ285" s="37"/>
      <c r="CA285" s="37"/>
      <c r="CB285" s="37"/>
      <c r="CC285" s="37"/>
      <c r="CD285" s="37"/>
      <c r="CE285" s="37"/>
      <c r="CF285" s="37"/>
      <c r="CG285" s="37"/>
      <c r="CH285" s="37"/>
      <c r="CI285" s="37"/>
      <c r="CJ285" s="37"/>
      <c r="CK285" s="37"/>
      <c r="CL285" s="37"/>
      <c r="CM285" s="37"/>
      <c r="CN285" s="37"/>
      <c r="CO285" s="37"/>
      <c r="CP285" s="37"/>
      <c r="CQ285" s="37"/>
    </row>
    <row r="286" spans="1:95">
      <c r="A286" s="37"/>
      <c r="B286" s="37"/>
      <c r="C286" s="37"/>
      <c r="D286" s="37"/>
      <c r="E286" s="37"/>
      <c r="F286" s="37"/>
      <c r="G286" s="37"/>
      <c r="H286" s="37"/>
      <c r="I286" s="37"/>
      <c r="J286" s="37"/>
      <c r="K286" s="37"/>
      <c r="L286" s="37"/>
      <c r="M286" s="37"/>
      <c r="N286" s="37"/>
      <c r="O286" s="37"/>
      <c r="P286" s="37"/>
      <c r="Q286" s="37"/>
      <c r="R286" s="37"/>
      <c r="S286" s="37"/>
      <c r="T286" s="37"/>
      <c r="U286" s="37"/>
      <c r="V286" s="37"/>
      <c r="W286" s="37"/>
      <c r="X286" s="37"/>
      <c r="Y286" s="37"/>
      <c r="Z286" s="37"/>
      <c r="AA286" s="37"/>
      <c r="AB286" s="37"/>
      <c r="AC286" s="37"/>
      <c r="AD286" s="37"/>
      <c r="AE286" s="37"/>
      <c r="AF286" s="37"/>
      <c r="AG286" s="37"/>
      <c r="AH286" s="37"/>
      <c r="AI286" s="37"/>
      <c r="AJ286" s="37"/>
      <c r="AK286" s="37"/>
      <c r="AL286" s="37"/>
      <c r="AM286" s="37"/>
      <c r="AN286" s="37"/>
      <c r="AO286" s="37"/>
      <c r="AP286" s="37"/>
      <c r="AQ286" s="37"/>
      <c r="AR286" s="37"/>
      <c r="AS286" s="37"/>
      <c r="AT286" s="37"/>
      <c r="AU286" s="37"/>
      <c r="AV286" s="37"/>
      <c r="AW286" s="37"/>
      <c r="AX286" s="37"/>
      <c r="AY286" s="37"/>
      <c r="AZ286" s="37"/>
      <c r="BA286" s="37"/>
      <c r="BB286" s="37"/>
      <c r="BC286" s="37"/>
      <c r="BD286" s="37"/>
      <c r="BE286" s="37"/>
      <c r="BF286" s="37"/>
      <c r="BG286" s="37"/>
      <c r="BH286" s="37"/>
      <c r="BI286" s="37"/>
      <c r="BJ286" s="37"/>
      <c r="BK286" s="37"/>
      <c r="BL286" s="37"/>
      <c r="BM286" s="37"/>
      <c r="BN286" s="37"/>
      <c r="BO286" s="37"/>
      <c r="BP286" s="37"/>
      <c r="BQ286" s="37"/>
      <c r="BR286" s="37"/>
      <c r="BS286" s="37"/>
      <c r="BT286" s="37"/>
      <c r="BU286" s="37"/>
      <c r="BV286" s="37"/>
      <c r="BW286" s="37"/>
      <c r="BX286" s="37"/>
      <c r="BY286" s="37"/>
      <c r="BZ286" s="37"/>
      <c r="CA286" s="37"/>
      <c r="CB286" s="37"/>
      <c r="CC286" s="37"/>
      <c r="CD286" s="37"/>
      <c r="CE286" s="37"/>
      <c r="CF286" s="37"/>
      <c r="CG286" s="37"/>
      <c r="CH286" s="37"/>
      <c r="CI286" s="37"/>
      <c r="CJ286" s="37"/>
      <c r="CK286" s="37"/>
      <c r="CL286" s="37"/>
      <c r="CM286" s="37"/>
      <c r="CN286" s="37"/>
      <c r="CO286" s="37"/>
      <c r="CP286" s="37"/>
      <c r="CQ286" s="37"/>
    </row>
    <row r="287" spans="1:95">
      <c r="A287" s="37"/>
      <c r="B287" s="37"/>
      <c r="C287" s="37"/>
      <c r="D287" s="37"/>
      <c r="E287" s="37"/>
      <c r="F287" s="37"/>
      <c r="G287" s="37"/>
      <c r="H287" s="37"/>
      <c r="I287" s="37"/>
      <c r="J287" s="37"/>
      <c r="K287" s="37"/>
      <c r="L287" s="37"/>
      <c r="M287" s="37"/>
      <c r="N287" s="37"/>
      <c r="O287" s="37"/>
      <c r="P287" s="37"/>
      <c r="Q287" s="37"/>
      <c r="R287" s="37"/>
      <c r="S287" s="37"/>
      <c r="T287" s="37"/>
      <c r="U287" s="37"/>
      <c r="V287" s="37"/>
      <c r="W287" s="37"/>
      <c r="X287" s="37"/>
      <c r="Y287" s="37"/>
      <c r="Z287" s="37"/>
      <c r="AA287" s="37"/>
      <c r="AB287" s="37"/>
      <c r="AC287" s="37"/>
      <c r="AD287" s="37"/>
      <c r="AE287" s="37"/>
      <c r="AF287" s="37"/>
      <c r="AG287" s="37"/>
      <c r="AH287" s="37"/>
      <c r="AI287" s="37"/>
      <c r="AJ287" s="37"/>
      <c r="AK287" s="37"/>
      <c r="AL287" s="37"/>
      <c r="AM287" s="37"/>
      <c r="AN287" s="37"/>
      <c r="AO287" s="37"/>
      <c r="AP287" s="37"/>
      <c r="AQ287" s="37"/>
      <c r="AR287" s="37"/>
      <c r="AS287" s="37"/>
      <c r="AT287" s="37"/>
      <c r="AU287" s="37"/>
      <c r="AV287" s="37"/>
      <c r="AW287" s="37"/>
      <c r="AX287" s="37"/>
      <c r="AY287" s="37"/>
      <c r="AZ287" s="37"/>
      <c r="BA287" s="37"/>
      <c r="BB287" s="37"/>
      <c r="BC287" s="37"/>
      <c r="BD287" s="37"/>
      <c r="BE287" s="37"/>
      <c r="BF287" s="37"/>
      <c r="BG287" s="37"/>
      <c r="BH287" s="37"/>
      <c r="BI287" s="37"/>
      <c r="BJ287" s="37"/>
      <c r="BK287" s="37"/>
      <c r="BL287" s="37"/>
      <c r="BM287" s="37"/>
      <c r="BN287" s="37"/>
      <c r="BO287" s="37"/>
      <c r="BP287" s="37"/>
      <c r="BQ287" s="37"/>
      <c r="BR287" s="37"/>
      <c r="BS287" s="37"/>
      <c r="BT287" s="37"/>
      <c r="BU287" s="37"/>
      <c r="BV287" s="37"/>
      <c r="BW287" s="37"/>
      <c r="BX287" s="37"/>
      <c r="BY287" s="37"/>
      <c r="BZ287" s="37"/>
      <c r="CA287" s="37"/>
      <c r="CB287" s="37"/>
      <c r="CC287" s="37"/>
      <c r="CD287" s="37"/>
      <c r="CE287" s="37"/>
      <c r="CF287" s="37"/>
      <c r="CG287" s="37"/>
      <c r="CH287" s="37"/>
      <c r="CI287" s="37"/>
      <c r="CJ287" s="37"/>
      <c r="CK287" s="37"/>
      <c r="CL287" s="37"/>
      <c r="CM287" s="37"/>
      <c r="CN287" s="37"/>
      <c r="CO287" s="37"/>
      <c r="CP287" s="37"/>
      <c r="CQ287" s="37"/>
    </row>
    <row r="288" spans="1:95">
      <c r="A288" s="37"/>
      <c r="B288" s="37"/>
      <c r="C288" s="37"/>
      <c r="D288" s="37"/>
      <c r="E288" s="37"/>
      <c r="F288" s="37"/>
      <c r="G288" s="37"/>
      <c r="H288" s="37"/>
      <c r="I288" s="37"/>
      <c r="J288" s="37"/>
      <c r="K288" s="37"/>
      <c r="L288" s="37"/>
      <c r="M288" s="37"/>
      <c r="N288" s="37"/>
      <c r="O288" s="37"/>
      <c r="P288" s="37"/>
      <c r="Q288" s="37"/>
      <c r="R288" s="37"/>
      <c r="S288" s="37"/>
      <c r="T288" s="37"/>
      <c r="U288" s="37"/>
      <c r="V288" s="37"/>
      <c r="W288" s="37"/>
      <c r="X288" s="37"/>
      <c r="Y288" s="37"/>
      <c r="Z288" s="37"/>
      <c r="AA288" s="37"/>
      <c r="AB288" s="37"/>
      <c r="AC288" s="37"/>
      <c r="AD288" s="37"/>
      <c r="AE288" s="37"/>
      <c r="AF288" s="37"/>
      <c r="AG288" s="37"/>
      <c r="AH288" s="37"/>
      <c r="AI288" s="37"/>
      <c r="AJ288" s="37"/>
      <c r="AK288" s="37"/>
      <c r="AL288" s="37"/>
      <c r="AM288" s="37"/>
      <c r="AN288" s="37"/>
      <c r="AO288" s="37"/>
      <c r="AP288" s="37"/>
      <c r="AQ288" s="37"/>
      <c r="AR288" s="37"/>
      <c r="AS288" s="37"/>
      <c r="AT288" s="37"/>
      <c r="AU288" s="37"/>
      <c r="AV288" s="37"/>
      <c r="AW288" s="37"/>
      <c r="AX288" s="37"/>
      <c r="AY288" s="37"/>
      <c r="AZ288" s="37"/>
      <c r="BA288" s="37"/>
      <c r="BB288" s="37"/>
      <c r="BC288" s="37"/>
      <c r="BD288" s="37"/>
      <c r="BE288" s="37"/>
      <c r="BF288" s="37"/>
      <c r="BG288" s="37"/>
      <c r="BH288" s="37"/>
      <c r="BI288" s="37"/>
      <c r="BJ288" s="37"/>
      <c r="BK288" s="37"/>
      <c r="BL288" s="37"/>
      <c r="BM288" s="37"/>
      <c r="BN288" s="37"/>
      <c r="BO288" s="37"/>
      <c r="BP288" s="37"/>
      <c r="BQ288" s="37"/>
      <c r="BR288" s="37"/>
      <c r="BS288" s="37"/>
      <c r="BT288" s="37"/>
      <c r="BU288" s="37"/>
      <c r="BV288" s="37"/>
      <c r="BW288" s="37"/>
      <c r="BX288" s="37"/>
      <c r="BY288" s="37"/>
      <c r="BZ288" s="37"/>
      <c r="CA288" s="37"/>
      <c r="CB288" s="37"/>
      <c r="CC288" s="37"/>
      <c r="CD288" s="37"/>
      <c r="CE288" s="37"/>
      <c r="CF288" s="37"/>
      <c r="CG288" s="37"/>
      <c r="CH288" s="37"/>
      <c r="CI288" s="37"/>
      <c r="CJ288" s="37"/>
      <c r="CK288" s="37"/>
      <c r="CL288" s="37"/>
      <c r="CM288" s="37"/>
      <c r="CN288" s="37"/>
      <c r="CO288" s="37"/>
      <c r="CP288" s="37"/>
      <c r="CQ288" s="37"/>
    </row>
    <row r="289" spans="1:95">
      <c r="A289" s="37"/>
      <c r="B289" s="37"/>
      <c r="C289" s="37"/>
      <c r="D289" s="37"/>
      <c r="E289" s="37"/>
      <c r="F289" s="37"/>
      <c r="G289" s="37"/>
      <c r="H289" s="37"/>
      <c r="I289" s="37"/>
      <c r="J289" s="37"/>
      <c r="K289" s="37"/>
      <c r="L289" s="37"/>
      <c r="M289" s="37"/>
      <c r="N289" s="37"/>
      <c r="O289" s="37"/>
      <c r="P289" s="37"/>
      <c r="Q289" s="37"/>
      <c r="R289" s="37"/>
      <c r="S289" s="37"/>
      <c r="T289" s="37"/>
      <c r="U289" s="37"/>
      <c r="V289" s="37"/>
      <c r="W289" s="37"/>
      <c r="X289" s="37"/>
      <c r="Y289" s="37"/>
      <c r="Z289" s="37"/>
      <c r="AA289" s="37"/>
      <c r="AB289" s="37"/>
      <c r="AC289" s="37"/>
      <c r="AD289" s="37"/>
      <c r="AE289" s="37"/>
      <c r="AF289" s="37"/>
      <c r="AG289" s="37"/>
      <c r="AH289" s="37"/>
      <c r="AI289" s="37"/>
      <c r="AJ289" s="37"/>
      <c r="AK289" s="37"/>
      <c r="AL289" s="37"/>
      <c r="AM289" s="37"/>
      <c r="AN289" s="37"/>
      <c r="AO289" s="37"/>
      <c r="AP289" s="37"/>
      <c r="AQ289" s="37"/>
      <c r="AR289" s="37"/>
      <c r="AS289" s="37"/>
      <c r="AT289" s="37"/>
      <c r="AU289" s="37"/>
      <c r="AV289" s="37"/>
      <c r="AW289" s="37"/>
      <c r="AX289" s="37"/>
      <c r="AY289" s="37"/>
      <c r="AZ289" s="37"/>
      <c r="BA289" s="37"/>
      <c r="BB289" s="37"/>
      <c r="BC289" s="37"/>
      <c r="BD289" s="37"/>
      <c r="BE289" s="37"/>
      <c r="BF289" s="37"/>
      <c r="BG289" s="37"/>
      <c r="BH289" s="37"/>
      <c r="BI289" s="37"/>
      <c r="BJ289" s="37"/>
      <c r="BK289" s="37"/>
      <c r="BL289" s="37"/>
      <c r="BM289" s="37"/>
      <c r="BN289" s="37"/>
      <c r="BO289" s="37"/>
      <c r="BP289" s="37"/>
      <c r="BQ289" s="37"/>
      <c r="BR289" s="37"/>
      <c r="BS289" s="37"/>
      <c r="BT289" s="37"/>
      <c r="BU289" s="37"/>
      <c r="BV289" s="37"/>
      <c r="BW289" s="37"/>
      <c r="BX289" s="37"/>
      <c r="BY289" s="37"/>
      <c r="BZ289" s="37"/>
      <c r="CA289" s="37"/>
      <c r="CB289" s="37"/>
      <c r="CC289" s="37"/>
      <c r="CD289" s="37"/>
      <c r="CE289" s="37"/>
      <c r="CF289" s="37"/>
      <c r="CG289" s="37"/>
      <c r="CH289" s="37"/>
      <c r="CI289" s="37"/>
      <c r="CJ289" s="37"/>
      <c r="CK289" s="37"/>
      <c r="CL289" s="37"/>
      <c r="CM289" s="37"/>
      <c r="CN289" s="37"/>
      <c r="CO289" s="37"/>
      <c r="CP289" s="37"/>
      <c r="CQ289" s="37"/>
    </row>
    <row r="290" spans="1:95">
      <c r="A290" s="37"/>
      <c r="B290" s="37"/>
      <c r="C290" s="37"/>
      <c r="D290" s="37"/>
      <c r="E290" s="37"/>
      <c r="F290" s="37"/>
      <c r="G290" s="37"/>
      <c r="H290" s="37"/>
      <c r="I290" s="37"/>
      <c r="J290" s="37"/>
      <c r="K290" s="37"/>
      <c r="L290" s="37"/>
      <c r="M290" s="37"/>
      <c r="N290" s="37"/>
      <c r="O290" s="37"/>
      <c r="P290" s="37"/>
      <c r="Q290" s="37"/>
      <c r="R290" s="37"/>
      <c r="S290" s="37"/>
      <c r="T290" s="37"/>
      <c r="U290" s="37"/>
      <c r="V290" s="37"/>
      <c r="W290" s="37"/>
      <c r="X290" s="37"/>
      <c r="Y290" s="37"/>
      <c r="Z290" s="37"/>
      <c r="AA290" s="37"/>
      <c r="AB290" s="37"/>
      <c r="AC290" s="37"/>
      <c r="AD290" s="37"/>
      <c r="AE290" s="37"/>
      <c r="AF290" s="37"/>
      <c r="AG290" s="37"/>
      <c r="AH290" s="37"/>
      <c r="AI290" s="37"/>
      <c r="AJ290" s="37"/>
      <c r="AK290" s="37"/>
      <c r="AL290" s="37"/>
      <c r="AM290" s="37"/>
      <c r="AN290" s="37"/>
      <c r="AO290" s="37"/>
      <c r="AP290" s="37"/>
      <c r="AQ290" s="37"/>
      <c r="AR290" s="37"/>
      <c r="AS290" s="37"/>
      <c r="AT290" s="37"/>
      <c r="AU290" s="37"/>
      <c r="AV290" s="37"/>
      <c r="AW290" s="37"/>
      <c r="AX290" s="37"/>
      <c r="AY290" s="37"/>
      <c r="AZ290" s="37"/>
      <c r="BA290" s="37"/>
      <c r="BB290" s="37"/>
      <c r="BC290" s="37"/>
      <c r="BD290" s="37"/>
      <c r="BE290" s="37"/>
      <c r="BF290" s="37"/>
      <c r="BG290" s="37"/>
      <c r="BH290" s="37"/>
      <c r="BI290" s="37"/>
      <c r="BJ290" s="37"/>
      <c r="BK290" s="37"/>
      <c r="BL290" s="37"/>
      <c r="BM290" s="37"/>
      <c r="BN290" s="37"/>
      <c r="BO290" s="37"/>
      <c r="BP290" s="37"/>
      <c r="BQ290" s="37"/>
      <c r="BR290" s="37"/>
      <c r="BS290" s="37"/>
      <c r="BT290" s="37"/>
      <c r="BU290" s="37"/>
      <c r="BV290" s="37"/>
      <c r="BW290" s="37"/>
      <c r="BX290" s="37"/>
      <c r="BY290" s="37"/>
      <c r="BZ290" s="37"/>
      <c r="CA290" s="37"/>
      <c r="CB290" s="37"/>
      <c r="CC290" s="37"/>
      <c r="CD290" s="37"/>
      <c r="CE290" s="37"/>
      <c r="CF290" s="37"/>
      <c r="CG290" s="37"/>
      <c r="CH290" s="37"/>
      <c r="CI290" s="37"/>
      <c r="CJ290" s="37"/>
      <c r="CK290" s="37"/>
      <c r="CL290" s="37"/>
      <c r="CM290" s="37"/>
      <c r="CN290" s="37"/>
      <c r="CO290" s="37"/>
      <c r="CP290" s="37"/>
      <c r="CQ290" s="37"/>
    </row>
    <row r="291" spans="1:95">
      <c r="A291" s="37"/>
      <c r="B291" s="37"/>
      <c r="C291" s="37"/>
      <c r="D291" s="37"/>
      <c r="E291" s="37"/>
      <c r="F291" s="37"/>
      <c r="G291" s="37"/>
      <c r="H291" s="37"/>
      <c r="I291" s="37"/>
      <c r="J291" s="37"/>
      <c r="K291" s="37"/>
      <c r="L291" s="37"/>
      <c r="M291" s="37"/>
      <c r="N291" s="37"/>
      <c r="O291" s="37"/>
      <c r="P291" s="37"/>
      <c r="Q291" s="37"/>
      <c r="R291" s="37"/>
      <c r="S291" s="37"/>
      <c r="T291" s="37"/>
      <c r="U291" s="37"/>
      <c r="V291" s="37"/>
      <c r="W291" s="37"/>
      <c r="X291" s="37"/>
      <c r="Y291" s="37"/>
      <c r="Z291" s="37"/>
      <c r="AA291" s="37"/>
      <c r="AB291" s="37"/>
      <c r="AC291" s="37"/>
      <c r="AD291" s="37"/>
      <c r="AE291" s="37"/>
      <c r="AF291" s="37"/>
      <c r="AG291" s="37"/>
      <c r="AH291" s="37"/>
      <c r="AI291" s="37"/>
      <c r="AJ291" s="37"/>
      <c r="AK291" s="37"/>
      <c r="AL291" s="37"/>
      <c r="AM291" s="37"/>
      <c r="AN291" s="37"/>
      <c r="AO291" s="37"/>
      <c r="AP291" s="37"/>
      <c r="AQ291" s="37"/>
      <c r="AR291" s="37"/>
      <c r="AS291" s="37"/>
      <c r="AT291" s="37"/>
      <c r="AU291" s="37"/>
      <c r="AV291" s="37"/>
      <c r="AW291" s="37"/>
      <c r="AX291" s="37"/>
      <c r="AY291" s="37"/>
      <c r="AZ291" s="37"/>
      <c r="BA291" s="37"/>
      <c r="BB291" s="37"/>
      <c r="BC291" s="37"/>
      <c r="BD291" s="37"/>
      <c r="BE291" s="37"/>
      <c r="BF291" s="37"/>
      <c r="BG291" s="37"/>
      <c r="BH291" s="37"/>
      <c r="BI291" s="37"/>
      <c r="BJ291" s="37"/>
      <c r="BK291" s="37"/>
      <c r="BL291" s="37"/>
      <c r="BM291" s="37"/>
      <c r="BN291" s="37"/>
      <c r="BO291" s="37"/>
      <c r="BP291" s="37"/>
      <c r="BQ291" s="37"/>
      <c r="BR291" s="37"/>
      <c r="BS291" s="37"/>
      <c r="BT291" s="37"/>
      <c r="BU291" s="37"/>
      <c r="BV291" s="37"/>
      <c r="BW291" s="37"/>
      <c r="BX291" s="37"/>
      <c r="BY291" s="37"/>
      <c r="BZ291" s="37"/>
      <c r="CA291" s="37"/>
      <c r="CB291" s="37"/>
      <c r="CC291" s="37"/>
      <c r="CD291" s="37"/>
      <c r="CE291" s="37"/>
      <c r="CF291" s="37"/>
      <c r="CG291" s="37"/>
      <c r="CH291" s="37"/>
      <c r="CI291" s="37"/>
      <c r="CJ291" s="37"/>
      <c r="CK291" s="37"/>
      <c r="CL291" s="37"/>
      <c r="CM291" s="37"/>
      <c r="CN291" s="37"/>
      <c r="CO291" s="37"/>
      <c r="CP291" s="37"/>
      <c r="CQ291" s="37"/>
    </row>
    <row r="292" spans="1:95">
      <c r="A292" s="37"/>
      <c r="B292" s="37"/>
      <c r="C292" s="37"/>
      <c r="D292" s="37"/>
      <c r="E292" s="37"/>
      <c r="F292" s="37"/>
      <c r="G292" s="37"/>
      <c r="H292" s="37"/>
      <c r="I292" s="37"/>
      <c r="J292" s="37"/>
      <c r="K292" s="37"/>
      <c r="L292" s="37"/>
      <c r="M292" s="37"/>
      <c r="N292" s="37"/>
      <c r="O292" s="37"/>
      <c r="P292" s="37"/>
      <c r="Q292" s="37"/>
      <c r="R292" s="37"/>
      <c r="S292" s="37"/>
      <c r="T292" s="37"/>
      <c r="U292" s="37"/>
      <c r="V292" s="37"/>
      <c r="W292" s="37"/>
      <c r="X292" s="37"/>
      <c r="Y292" s="37"/>
      <c r="Z292" s="37"/>
      <c r="AA292" s="37"/>
      <c r="AB292" s="37"/>
      <c r="AC292" s="37"/>
      <c r="AD292" s="37"/>
      <c r="AE292" s="37"/>
      <c r="AF292" s="37"/>
      <c r="AG292" s="37"/>
      <c r="AH292" s="37"/>
      <c r="AI292" s="37"/>
      <c r="AJ292" s="37"/>
      <c r="AK292" s="37"/>
      <c r="AL292" s="37"/>
      <c r="AM292" s="37"/>
      <c r="AN292" s="37"/>
      <c r="AO292" s="37"/>
      <c r="AP292" s="37"/>
      <c r="AQ292" s="37"/>
      <c r="AR292" s="37"/>
      <c r="AS292" s="37"/>
      <c r="AT292" s="37"/>
      <c r="AU292" s="37"/>
      <c r="AV292" s="37"/>
      <c r="AW292" s="37"/>
      <c r="AX292" s="37"/>
      <c r="AY292" s="37"/>
      <c r="AZ292" s="37"/>
      <c r="BA292" s="37"/>
      <c r="BB292" s="37"/>
      <c r="BC292" s="37"/>
      <c r="BD292" s="37"/>
      <c r="BE292" s="37"/>
      <c r="BF292" s="37"/>
      <c r="BG292" s="37"/>
      <c r="BH292" s="37"/>
      <c r="BI292" s="37"/>
      <c r="BJ292" s="37"/>
      <c r="BK292" s="37"/>
      <c r="BL292" s="37"/>
      <c r="BM292" s="37"/>
      <c r="BN292" s="37"/>
      <c r="BO292" s="37"/>
      <c r="BP292" s="37"/>
      <c r="BQ292" s="37"/>
      <c r="BR292" s="37"/>
      <c r="BS292" s="37"/>
      <c r="BT292" s="37"/>
      <c r="BU292" s="37"/>
      <c r="BV292" s="37"/>
      <c r="BW292" s="37"/>
      <c r="BX292" s="37"/>
      <c r="BY292" s="37"/>
      <c r="BZ292" s="37"/>
      <c r="CA292" s="37"/>
      <c r="CB292" s="37"/>
      <c r="CC292" s="37"/>
      <c r="CD292" s="37"/>
      <c r="CE292" s="37"/>
      <c r="CF292" s="37"/>
      <c r="CG292" s="37"/>
      <c r="CH292" s="37"/>
      <c r="CI292" s="37"/>
      <c r="CJ292" s="37"/>
      <c r="CK292" s="37"/>
      <c r="CL292" s="37"/>
      <c r="CM292" s="37"/>
      <c r="CN292" s="37"/>
      <c r="CO292" s="37"/>
      <c r="CP292" s="37"/>
      <c r="CQ292" s="37"/>
    </row>
    <row r="293" spans="1:95">
      <c r="A293" s="37"/>
      <c r="B293" s="37"/>
      <c r="C293" s="37"/>
      <c r="D293" s="37"/>
      <c r="E293" s="37"/>
      <c r="F293" s="37"/>
      <c r="G293" s="37"/>
      <c r="H293" s="37"/>
      <c r="I293" s="37"/>
      <c r="J293" s="37"/>
      <c r="K293" s="37"/>
      <c r="L293" s="37"/>
      <c r="M293" s="37"/>
      <c r="N293" s="37"/>
      <c r="O293" s="37"/>
      <c r="P293" s="37"/>
      <c r="Q293" s="37"/>
      <c r="R293" s="37"/>
      <c r="S293" s="37"/>
      <c r="T293" s="37"/>
      <c r="U293" s="37"/>
      <c r="V293" s="37"/>
      <c r="W293" s="37"/>
      <c r="X293" s="37"/>
      <c r="Y293" s="37"/>
      <c r="Z293" s="37"/>
      <c r="AA293" s="37"/>
      <c r="AB293" s="37"/>
      <c r="AC293" s="37"/>
      <c r="AD293" s="37"/>
      <c r="AE293" s="37"/>
      <c r="AF293" s="37"/>
      <c r="AG293" s="37"/>
      <c r="AH293" s="37"/>
      <c r="AI293" s="37"/>
      <c r="AJ293" s="37"/>
      <c r="AK293" s="37"/>
      <c r="AL293" s="37"/>
      <c r="AM293" s="37"/>
      <c r="AN293" s="37"/>
      <c r="AO293" s="37"/>
      <c r="AP293" s="37"/>
      <c r="AQ293" s="37"/>
      <c r="AR293" s="37"/>
      <c r="AS293" s="37"/>
      <c r="AT293" s="37"/>
      <c r="AU293" s="37"/>
      <c r="AV293" s="37"/>
      <c r="AW293" s="37"/>
      <c r="AX293" s="37"/>
      <c r="AY293" s="37"/>
      <c r="AZ293" s="37"/>
      <c r="BA293" s="37"/>
      <c r="BB293" s="37"/>
      <c r="BC293" s="37"/>
      <c r="BD293" s="37"/>
      <c r="BE293" s="37"/>
      <c r="BF293" s="37"/>
      <c r="BG293" s="37"/>
      <c r="BH293" s="37"/>
      <c r="BI293" s="37"/>
      <c r="BJ293" s="37"/>
      <c r="BK293" s="37"/>
      <c r="BL293" s="37"/>
      <c r="BM293" s="37"/>
      <c r="BN293" s="37"/>
      <c r="BO293" s="37"/>
      <c r="BP293" s="37"/>
      <c r="BQ293" s="37"/>
      <c r="BR293" s="37"/>
      <c r="BS293" s="37"/>
      <c r="BT293" s="37"/>
      <c r="BU293" s="37"/>
      <c r="BV293" s="37"/>
      <c r="BW293" s="37"/>
      <c r="BX293" s="37"/>
      <c r="BY293" s="37"/>
      <c r="BZ293" s="37"/>
      <c r="CA293" s="37"/>
      <c r="CB293" s="37"/>
      <c r="CC293" s="37"/>
      <c r="CD293" s="37"/>
      <c r="CE293" s="37"/>
      <c r="CF293" s="37"/>
      <c r="CG293" s="37"/>
      <c r="CH293" s="37"/>
      <c r="CI293" s="37"/>
      <c r="CJ293" s="37"/>
      <c r="CK293" s="37"/>
      <c r="CL293" s="37"/>
      <c r="CM293" s="37"/>
      <c r="CN293" s="37"/>
      <c r="CO293" s="37"/>
      <c r="CP293" s="37"/>
      <c r="CQ293" s="37"/>
    </row>
    <row r="294" spans="1:95">
      <c r="A294" s="37"/>
      <c r="B294" s="37"/>
      <c r="C294" s="37"/>
      <c r="D294" s="37"/>
      <c r="E294" s="37"/>
      <c r="F294" s="37"/>
      <c r="G294" s="37"/>
      <c r="H294" s="37"/>
      <c r="I294" s="37"/>
      <c r="J294" s="37"/>
      <c r="K294" s="37"/>
      <c r="L294" s="37"/>
      <c r="M294" s="37"/>
      <c r="N294" s="37"/>
      <c r="O294" s="37"/>
      <c r="P294" s="37"/>
      <c r="Q294" s="37"/>
      <c r="R294" s="37"/>
      <c r="S294" s="37"/>
      <c r="T294" s="37"/>
      <c r="U294" s="37"/>
      <c r="V294" s="37"/>
      <c r="W294" s="37"/>
      <c r="X294" s="37"/>
      <c r="Y294" s="37"/>
      <c r="Z294" s="37"/>
      <c r="AA294" s="37"/>
      <c r="AB294" s="37"/>
      <c r="AC294" s="37"/>
      <c r="AD294" s="37"/>
      <c r="AE294" s="37"/>
      <c r="AF294" s="37"/>
      <c r="AG294" s="37"/>
      <c r="AH294" s="37"/>
      <c r="AI294" s="37"/>
      <c r="AJ294" s="37"/>
      <c r="AK294" s="37"/>
      <c r="AL294" s="37"/>
      <c r="AM294" s="37"/>
      <c r="AN294" s="37"/>
      <c r="AO294" s="37"/>
      <c r="AP294" s="37"/>
      <c r="AQ294" s="37"/>
      <c r="AR294" s="37"/>
      <c r="AS294" s="37"/>
      <c r="AT294" s="37"/>
      <c r="AU294" s="37"/>
      <c r="AV294" s="37"/>
      <c r="AW294" s="37"/>
      <c r="AX294" s="37"/>
      <c r="AY294" s="37"/>
      <c r="AZ294" s="37"/>
      <c r="BA294" s="37"/>
      <c r="BB294" s="37"/>
      <c r="BC294" s="37"/>
      <c r="BD294" s="37"/>
      <c r="BE294" s="37"/>
      <c r="BF294" s="37"/>
      <c r="BG294" s="37"/>
      <c r="BH294" s="37"/>
      <c r="BI294" s="37"/>
      <c r="BJ294" s="37"/>
      <c r="BK294" s="37"/>
      <c r="BL294" s="37"/>
      <c r="BM294" s="37"/>
      <c r="BN294" s="37"/>
      <c r="BO294" s="37"/>
      <c r="BP294" s="37"/>
      <c r="BQ294" s="37"/>
      <c r="BR294" s="37"/>
      <c r="BS294" s="37"/>
      <c r="BT294" s="37"/>
      <c r="BU294" s="37"/>
      <c r="BV294" s="37"/>
      <c r="BW294" s="37"/>
      <c r="BX294" s="37"/>
      <c r="BY294" s="37"/>
      <c r="BZ294" s="37"/>
      <c r="CA294" s="37"/>
      <c r="CB294" s="37"/>
      <c r="CC294" s="37"/>
      <c r="CD294" s="37"/>
      <c r="CE294" s="37"/>
      <c r="CF294" s="37"/>
      <c r="CG294" s="37"/>
      <c r="CH294" s="37"/>
      <c r="CI294" s="37"/>
      <c r="CJ294" s="37"/>
      <c r="CK294" s="37"/>
      <c r="CL294" s="37"/>
      <c r="CM294" s="37"/>
      <c r="CN294" s="37"/>
      <c r="CO294" s="37"/>
      <c r="CP294" s="37"/>
      <c r="CQ294" s="37"/>
    </row>
    <row r="295" spans="1:95">
      <c r="A295" s="37"/>
      <c r="B295" s="37"/>
      <c r="C295" s="37"/>
      <c r="D295" s="37"/>
      <c r="E295" s="37"/>
      <c r="F295" s="37"/>
      <c r="G295" s="37"/>
      <c r="H295" s="37"/>
      <c r="I295" s="37"/>
      <c r="J295" s="37"/>
      <c r="K295" s="37"/>
      <c r="L295" s="37"/>
      <c r="M295" s="37"/>
      <c r="N295" s="37"/>
      <c r="O295" s="37"/>
      <c r="P295" s="37"/>
      <c r="Q295" s="37"/>
      <c r="R295" s="37"/>
      <c r="S295" s="37"/>
      <c r="T295" s="37"/>
      <c r="U295" s="37"/>
      <c r="V295" s="37"/>
      <c r="W295" s="37"/>
      <c r="X295" s="37"/>
      <c r="Y295" s="37"/>
      <c r="Z295" s="37"/>
      <c r="AA295" s="37"/>
      <c r="AB295" s="37"/>
      <c r="AC295" s="37"/>
      <c r="AD295" s="37"/>
      <c r="AE295" s="37"/>
      <c r="AF295" s="37"/>
      <c r="AG295" s="37"/>
      <c r="AH295" s="37"/>
      <c r="AI295" s="37"/>
      <c r="AJ295" s="37"/>
      <c r="AK295" s="37"/>
      <c r="AL295" s="37"/>
      <c r="AM295" s="37"/>
      <c r="AN295" s="37"/>
      <c r="AO295" s="37"/>
      <c r="AP295" s="37"/>
      <c r="AQ295" s="37"/>
      <c r="AR295" s="37"/>
      <c r="AS295" s="37"/>
      <c r="AT295" s="37"/>
      <c r="AU295" s="37"/>
      <c r="AV295" s="37"/>
      <c r="AW295" s="37"/>
      <c r="AX295" s="37"/>
      <c r="AY295" s="37"/>
      <c r="AZ295" s="37"/>
      <c r="BA295" s="37"/>
      <c r="BB295" s="37"/>
      <c r="BC295" s="37"/>
      <c r="BD295" s="37"/>
      <c r="BE295" s="37"/>
      <c r="BF295" s="37"/>
      <c r="BG295" s="37"/>
      <c r="BH295" s="37"/>
      <c r="BI295" s="37"/>
      <c r="BJ295" s="37"/>
      <c r="BK295" s="37"/>
      <c r="BL295" s="37"/>
      <c r="BM295" s="37"/>
      <c r="BN295" s="37"/>
      <c r="BO295" s="37"/>
      <c r="BP295" s="37"/>
      <c r="BQ295" s="37"/>
      <c r="BR295" s="37"/>
      <c r="BS295" s="37"/>
      <c r="BT295" s="37"/>
      <c r="BU295" s="37"/>
      <c r="BV295" s="37"/>
      <c r="BW295" s="37"/>
      <c r="BX295" s="37"/>
      <c r="BY295" s="37"/>
      <c r="BZ295" s="37"/>
      <c r="CA295" s="37"/>
      <c r="CB295" s="37"/>
      <c r="CC295" s="37"/>
      <c r="CD295" s="37"/>
      <c r="CE295" s="37"/>
      <c r="CF295" s="37"/>
      <c r="CG295" s="37"/>
      <c r="CH295" s="37"/>
      <c r="CI295" s="37"/>
      <c r="CJ295" s="37"/>
      <c r="CK295" s="37"/>
      <c r="CL295" s="37"/>
      <c r="CM295" s="37"/>
      <c r="CN295" s="37"/>
      <c r="CO295" s="37"/>
      <c r="CP295" s="37"/>
      <c r="CQ295" s="37"/>
    </row>
    <row r="296" spans="1:95">
      <c r="A296" s="37"/>
      <c r="B296" s="37"/>
      <c r="C296" s="37"/>
      <c r="D296" s="37"/>
      <c r="E296" s="37"/>
      <c r="F296" s="37"/>
      <c r="G296" s="37"/>
      <c r="H296" s="37"/>
      <c r="I296" s="37"/>
      <c r="J296" s="37"/>
      <c r="K296" s="37"/>
      <c r="L296" s="37"/>
      <c r="M296" s="37"/>
      <c r="N296" s="37"/>
      <c r="O296" s="37"/>
      <c r="P296" s="37"/>
      <c r="Q296" s="37"/>
      <c r="R296" s="37"/>
      <c r="S296" s="37"/>
      <c r="T296" s="37"/>
      <c r="U296" s="37"/>
      <c r="V296" s="37"/>
      <c r="W296" s="37"/>
      <c r="X296" s="37"/>
      <c r="Y296" s="37"/>
      <c r="Z296" s="37"/>
      <c r="AA296" s="37"/>
      <c r="AB296" s="37"/>
      <c r="AC296" s="37"/>
      <c r="AD296" s="37"/>
      <c r="AE296" s="37"/>
      <c r="AF296" s="37"/>
      <c r="AG296" s="37"/>
      <c r="AH296" s="37"/>
      <c r="AI296" s="37"/>
      <c r="AJ296" s="37"/>
      <c r="AK296" s="37"/>
      <c r="AL296" s="37"/>
      <c r="AM296" s="37"/>
      <c r="AN296" s="37"/>
      <c r="AO296" s="37"/>
      <c r="AP296" s="37"/>
      <c r="AQ296" s="37"/>
      <c r="AR296" s="37"/>
      <c r="AS296" s="37"/>
      <c r="AT296" s="37"/>
      <c r="AU296" s="37"/>
      <c r="AV296" s="37"/>
      <c r="AW296" s="37"/>
      <c r="AX296" s="37"/>
      <c r="AY296" s="37"/>
      <c r="AZ296" s="37"/>
      <c r="BA296" s="37"/>
      <c r="BB296" s="37"/>
      <c r="BC296" s="37"/>
      <c r="BD296" s="37"/>
      <c r="BE296" s="37"/>
      <c r="BF296" s="37"/>
      <c r="BG296" s="37"/>
      <c r="BH296" s="37"/>
      <c r="BI296" s="37"/>
      <c r="BJ296" s="37"/>
      <c r="BK296" s="37"/>
      <c r="BL296" s="37"/>
      <c r="BM296" s="37"/>
      <c r="BN296" s="37"/>
      <c r="BO296" s="37"/>
      <c r="BP296" s="37"/>
      <c r="BQ296" s="37"/>
      <c r="BR296" s="37"/>
      <c r="BS296" s="37"/>
      <c r="BT296" s="37"/>
      <c r="BU296" s="37"/>
      <c r="BV296" s="37"/>
      <c r="BW296" s="37"/>
      <c r="BX296" s="37"/>
      <c r="BY296" s="37"/>
      <c r="BZ296" s="37"/>
      <c r="CA296" s="37"/>
      <c r="CB296" s="37"/>
      <c r="CC296" s="37"/>
      <c r="CD296" s="37"/>
      <c r="CE296" s="37"/>
      <c r="CF296" s="37"/>
      <c r="CG296" s="37"/>
      <c r="CH296" s="37"/>
      <c r="CI296" s="37"/>
      <c r="CJ296" s="37"/>
      <c r="CK296" s="37"/>
      <c r="CL296" s="37"/>
      <c r="CM296" s="37"/>
      <c r="CN296" s="37"/>
      <c r="CO296" s="37"/>
      <c r="CP296" s="37"/>
      <c r="CQ296" s="37"/>
    </row>
    <row r="297" spans="1:95">
      <c r="A297" s="37"/>
      <c r="B297" s="37"/>
      <c r="C297" s="37"/>
      <c r="D297" s="37"/>
      <c r="E297" s="37"/>
      <c r="F297" s="37"/>
      <c r="G297" s="37"/>
      <c r="H297" s="37"/>
      <c r="I297" s="37"/>
      <c r="J297" s="37"/>
      <c r="K297" s="37"/>
      <c r="L297" s="37"/>
      <c r="M297" s="37"/>
      <c r="N297" s="37"/>
      <c r="O297" s="37"/>
      <c r="P297" s="37"/>
      <c r="Q297" s="37"/>
      <c r="R297" s="37"/>
      <c r="S297" s="37"/>
      <c r="T297" s="37"/>
      <c r="U297" s="37"/>
      <c r="V297" s="37"/>
      <c r="W297" s="37"/>
      <c r="X297" s="37"/>
      <c r="Y297" s="37"/>
      <c r="Z297" s="37"/>
      <c r="AA297" s="37"/>
      <c r="AB297" s="37"/>
      <c r="AC297" s="37"/>
      <c r="AD297" s="37"/>
      <c r="AE297" s="37"/>
      <c r="AF297" s="37"/>
      <c r="AG297" s="37"/>
      <c r="AH297" s="37"/>
      <c r="AI297" s="37"/>
      <c r="AJ297" s="37"/>
      <c r="AK297" s="37"/>
      <c r="AL297" s="37"/>
      <c r="AM297" s="37"/>
      <c r="AN297" s="37"/>
      <c r="AO297" s="37"/>
      <c r="AP297" s="37"/>
      <c r="AQ297" s="37"/>
      <c r="AR297" s="37"/>
      <c r="AS297" s="37"/>
      <c r="AT297" s="37"/>
      <c r="AU297" s="37"/>
      <c r="AV297" s="37"/>
      <c r="AW297" s="37"/>
      <c r="AX297" s="37"/>
      <c r="AY297" s="37"/>
      <c r="AZ297" s="37"/>
      <c r="BA297" s="37"/>
      <c r="BB297" s="37"/>
      <c r="BC297" s="37"/>
      <c r="BD297" s="37"/>
      <c r="BE297" s="37"/>
      <c r="BF297" s="37"/>
      <c r="BG297" s="37"/>
      <c r="BH297" s="37"/>
      <c r="BI297" s="37"/>
      <c r="BJ297" s="37"/>
      <c r="BK297" s="37"/>
      <c r="BL297" s="37"/>
      <c r="BM297" s="37"/>
      <c r="BN297" s="37"/>
      <c r="BO297" s="37"/>
      <c r="BP297" s="37"/>
      <c r="BQ297" s="37"/>
      <c r="BR297" s="37"/>
      <c r="BS297" s="37"/>
      <c r="BT297" s="37"/>
      <c r="BU297" s="37"/>
      <c r="BV297" s="37"/>
      <c r="BW297" s="37"/>
      <c r="BX297" s="37"/>
      <c r="BY297" s="37"/>
      <c r="BZ297" s="37"/>
      <c r="CA297" s="37"/>
      <c r="CB297" s="37"/>
      <c r="CC297" s="37"/>
      <c r="CD297" s="37"/>
      <c r="CE297" s="37"/>
      <c r="CF297" s="37"/>
      <c r="CG297" s="37"/>
      <c r="CH297" s="37"/>
      <c r="CI297" s="37"/>
      <c r="CJ297" s="37"/>
      <c r="CK297" s="37"/>
      <c r="CL297" s="37"/>
      <c r="CM297" s="37"/>
      <c r="CN297" s="37"/>
      <c r="CO297" s="37"/>
      <c r="CP297" s="37"/>
      <c r="CQ297" s="37"/>
    </row>
    <row r="298" spans="1:95">
      <c r="A298" s="37"/>
      <c r="B298" s="37"/>
      <c r="C298" s="37"/>
      <c r="D298" s="37"/>
      <c r="E298" s="37"/>
      <c r="F298" s="37"/>
      <c r="G298" s="37"/>
      <c r="H298" s="37"/>
      <c r="I298" s="37"/>
      <c r="J298" s="37"/>
      <c r="K298" s="37"/>
      <c r="L298" s="37"/>
      <c r="M298" s="37"/>
      <c r="N298" s="37"/>
      <c r="O298" s="37"/>
      <c r="P298" s="37"/>
      <c r="Q298" s="37"/>
      <c r="R298" s="37"/>
      <c r="S298" s="37"/>
      <c r="T298" s="37"/>
      <c r="U298" s="37"/>
      <c r="V298" s="37"/>
      <c r="W298" s="37"/>
      <c r="X298" s="37"/>
      <c r="Y298" s="37"/>
      <c r="Z298" s="37"/>
      <c r="AA298" s="37"/>
      <c r="AB298" s="37"/>
      <c r="AC298" s="37"/>
      <c r="AD298" s="37"/>
      <c r="AE298" s="37"/>
      <c r="AF298" s="37"/>
      <c r="AG298" s="37"/>
      <c r="AH298" s="37"/>
      <c r="AI298" s="37"/>
      <c r="AJ298" s="37"/>
      <c r="AK298" s="37"/>
      <c r="AL298" s="37"/>
      <c r="AM298" s="37"/>
      <c r="AN298" s="37"/>
      <c r="AO298" s="37"/>
      <c r="AP298" s="37"/>
      <c r="AQ298" s="37"/>
      <c r="AR298" s="37"/>
      <c r="AS298" s="37"/>
      <c r="AT298" s="37"/>
      <c r="AU298" s="37"/>
      <c r="AV298" s="37"/>
      <c r="AW298" s="37"/>
      <c r="AX298" s="37"/>
      <c r="AY298" s="37"/>
      <c r="AZ298" s="37"/>
      <c r="BA298" s="37"/>
      <c r="BB298" s="37"/>
      <c r="BC298" s="37"/>
      <c r="BD298" s="37"/>
      <c r="BE298" s="37"/>
      <c r="BF298" s="37"/>
      <c r="BG298" s="37"/>
      <c r="BH298" s="37"/>
      <c r="BI298" s="37"/>
      <c r="BJ298" s="37"/>
      <c r="BK298" s="37"/>
      <c r="BL298" s="37"/>
      <c r="BM298" s="37"/>
      <c r="BN298" s="37"/>
      <c r="BO298" s="37"/>
      <c r="BP298" s="37"/>
      <c r="BQ298" s="37"/>
      <c r="BR298" s="37"/>
      <c r="BS298" s="37"/>
      <c r="BT298" s="37"/>
      <c r="BU298" s="37"/>
      <c r="BV298" s="37"/>
      <c r="BW298" s="37"/>
      <c r="BX298" s="37"/>
      <c r="BY298" s="37"/>
      <c r="BZ298" s="37"/>
      <c r="CA298" s="37"/>
      <c r="CB298" s="37"/>
      <c r="CC298" s="37"/>
      <c r="CD298" s="37"/>
      <c r="CE298" s="37"/>
      <c r="CF298" s="37"/>
      <c r="CG298" s="37"/>
      <c r="CH298" s="37"/>
      <c r="CI298" s="37"/>
      <c r="CJ298" s="37"/>
      <c r="CK298" s="37"/>
      <c r="CL298" s="37"/>
      <c r="CM298" s="37"/>
      <c r="CN298" s="37"/>
      <c r="CO298" s="37"/>
      <c r="CP298" s="37"/>
      <c r="CQ298" s="37"/>
    </row>
    <row r="299" spans="1:95">
      <c r="A299" s="37"/>
      <c r="B299" s="37"/>
      <c r="C299" s="37"/>
      <c r="D299" s="37"/>
      <c r="E299" s="37"/>
      <c r="F299" s="37"/>
      <c r="G299" s="37"/>
      <c r="H299" s="37"/>
      <c r="I299" s="37"/>
      <c r="J299" s="37"/>
      <c r="K299" s="37"/>
      <c r="L299" s="37"/>
      <c r="M299" s="37"/>
      <c r="N299" s="37"/>
      <c r="O299" s="37"/>
      <c r="P299" s="37"/>
      <c r="Q299" s="37"/>
      <c r="R299" s="37"/>
      <c r="S299" s="37"/>
      <c r="T299" s="37"/>
      <c r="U299" s="37"/>
      <c r="V299" s="37"/>
      <c r="W299" s="37"/>
      <c r="X299" s="37"/>
      <c r="Y299" s="37"/>
      <c r="Z299" s="37"/>
      <c r="AA299" s="37"/>
      <c r="AB299" s="37"/>
      <c r="AC299" s="37"/>
      <c r="AD299" s="37"/>
      <c r="AE299" s="37"/>
      <c r="AF299" s="37"/>
      <c r="AG299" s="37"/>
      <c r="AH299" s="37"/>
      <c r="AI299" s="37"/>
      <c r="AJ299" s="37"/>
      <c r="AK299" s="37"/>
      <c r="AL299" s="37"/>
      <c r="AM299" s="37"/>
      <c r="AN299" s="37"/>
      <c r="AO299" s="37"/>
      <c r="AP299" s="37"/>
      <c r="AQ299" s="37"/>
      <c r="AR299" s="37"/>
      <c r="AS299" s="37"/>
      <c r="AT299" s="37"/>
      <c r="AU299" s="37"/>
      <c r="AV299" s="37"/>
      <c r="AW299" s="37"/>
      <c r="AX299" s="37"/>
      <c r="AY299" s="37"/>
      <c r="AZ299" s="37"/>
      <c r="BA299" s="37"/>
      <c r="BB299" s="37"/>
      <c r="BC299" s="37"/>
      <c r="BD299" s="37"/>
      <c r="BE299" s="37"/>
      <c r="BF299" s="37"/>
      <c r="BG299" s="37"/>
      <c r="BH299" s="37"/>
      <c r="BI299" s="37"/>
      <c r="BJ299" s="37"/>
      <c r="BK299" s="37"/>
      <c r="BL299" s="37"/>
      <c r="BM299" s="37"/>
      <c r="BN299" s="37"/>
      <c r="BO299" s="37"/>
      <c r="BP299" s="37"/>
      <c r="BQ299" s="37"/>
      <c r="BR299" s="37"/>
      <c r="BS299" s="37"/>
      <c r="BT299" s="37"/>
      <c r="BU299" s="37"/>
      <c r="BV299" s="37"/>
      <c r="BW299" s="37"/>
      <c r="BX299" s="37"/>
      <c r="BY299" s="37"/>
      <c r="BZ299" s="37"/>
      <c r="CA299" s="37"/>
      <c r="CB299" s="37"/>
      <c r="CC299" s="37"/>
      <c r="CD299" s="37"/>
      <c r="CE299" s="37"/>
      <c r="CF299" s="37"/>
      <c r="CG299" s="37"/>
      <c r="CH299" s="37"/>
      <c r="CI299" s="37"/>
      <c r="CJ299" s="37"/>
      <c r="CK299" s="37"/>
      <c r="CL299" s="37"/>
      <c r="CM299" s="37"/>
      <c r="CN299" s="37"/>
      <c r="CO299" s="37"/>
      <c r="CP299" s="37"/>
      <c r="CQ299" s="37"/>
    </row>
    <row r="300" spans="1:95">
      <c r="A300" s="37"/>
      <c r="B300" s="37"/>
      <c r="C300" s="37"/>
      <c r="D300" s="37"/>
      <c r="E300" s="37"/>
      <c r="F300" s="37"/>
      <c r="G300" s="37"/>
      <c r="H300" s="37"/>
      <c r="I300" s="37"/>
      <c r="J300" s="37"/>
      <c r="K300" s="37"/>
      <c r="L300" s="37"/>
      <c r="M300" s="37"/>
      <c r="N300" s="37"/>
      <c r="O300" s="37"/>
      <c r="P300" s="37"/>
      <c r="Q300" s="37"/>
      <c r="R300" s="37"/>
      <c r="S300" s="37"/>
      <c r="T300" s="37"/>
      <c r="U300" s="37"/>
      <c r="V300" s="37"/>
      <c r="W300" s="37"/>
      <c r="X300" s="37"/>
      <c r="Y300" s="37"/>
      <c r="Z300" s="37"/>
      <c r="AA300" s="37"/>
      <c r="AB300" s="37"/>
      <c r="AC300" s="37"/>
      <c r="AD300" s="37"/>
      <c r="AE300" s="37"/>
      <c r="AF300" s="37"/>
      <c r="AG300" s="37"/>
      <c r="AH300" s="37"/>
      <c r="AI300" s="37"/>
      <c r="AJ300" s="37"/>
      <c r="AK300" s="37"/>
      <c r="AL300" s="37"/>
      <c r="AM300" s="37"/>
      <c r="AN300" s="37"/>
      <c r="AO300" s="37"/>
      <c r="AP300" s="37"/>
      <c r="AQ300" s="37"/>
      <c r="AR300" s="37"/>
      <c r="AS300" s="37"/>
      <c r="AT300" s="37"/>
      <c r="AU300" s="37"/>
      <c r="AV300" s="37"/>
      <c r="AW300" s="37"/>
      <c r="AX300" s="37"/>
      <c r="AY300" s="37"/>
      <c r="AZ300" s="37"/>
      <c r="BA300" s="37"/>
      <c r="BB300" s="37"/>
      <c r="BC300" s="37"/>
      <c r="BD300" s="37"/>
      <c r="BE300" s="37"/>
      <c r="BF300" s="37"/>
      <c r="BG300" s="37"/>
      <c r="BH300" s="37"/>
      <c r="BI300" s="37"/>
      <c r="BJ300" s="37"/>
      <c r="BK300" s="37"/>
      <c r="BL300" s="37"/>
      <c r="BM300" s="37"/>
      <c r="BN300" s="37"/>
      <c r="BO300" s="37"/>
      <c r="BP300" s="37"/>
      <c r="BQ300" s="37"/>
      <c r="BR300" s="37"/>
      <c r="BS300" s="37"/>
      <c r="BT300" s="37"/>
      <c r="BU300" s="37"/>
      <c r="BV300" s="37"/>
      <c r="BW300" s="37"/>
      <c r="BX300" s="37"/>
      <c r="BY300" s="37"/>
      <c r="BZ300" s="37"/>
      <c r="CA300" s="37"/>
      <c r="CB300" s="37"/>
      <c r="CC300" s="37"/>
      <c r="CD300" s="37"/>
      <c r="CE300" s="37"/>
      <c r="CF300" s="37"/>
      <c r="CG300" s="37"/>
      <c r="CH300" s="37"/>
      <c r="CI300" s="37"/>
      <c r="CJ300" s="37"/>
      <c r="CK300" s="37"/>
      <c r="CL300" s="37"/>
      <c r="CM300" s="37"/>
      <c r="CN300" s="37"/>
      <c r="CO300" s="37"/>
      <c r="CP300" s="37"/>
      <c r="CQ300" s="37"/>
    </row>
    <row r="301" spans="1:95">
      <c r="A301" s="37"/>
      <c r="B301" s="37"/>
      <c r="C301" s="37"/>
      <c r="D301" s="37"/>
      <c r="E301" s="37"/>
      <c r="F301" s="37"/>
      <c r="G301" s="37"/>
      <c r="H301" s="37"/>
      <c r="I301" s="37"/>
      <c r="J301" s="37"/>
      <c r="K301" s="37"/>
      <c r="L301" s="37"/>
      <c r="M301" s="37"/>
      <c r="N301" s="37"/>
      <c r="O301" s="37"/>
      <c r="P301" s="37"/>
      <c r="Q301" s="37"/>
      <c r="R301" s="37"/>
      <c r="S301" s="37"/>
      <c r="T301" s="37"/>
      <c r="U301" s="37"/>
      <c r="V301" s="37"/>
      <c r="W301" s="37"/>
      <c r="X301" s="37"/>
      <c r="Y301" s="37"/>
      <c r="Z301" s="37"/>
      <c r="AA301" s="37"/>
      <c r="AB301" s="37"/>
      <c r="AC301" s="37"/>
      <c r="AD301" s="37"/>
      <c r="AE301" s="37"/>
      <c r="AF301" s="37"/>
      <c r="AG301" s="37"/>
      <c r="AH301" s="37"/>
      <c r="AI301" s="37"/>
      <c r="AJ301" s="37"/>
      <c r="AK301" s="37"/>
      <c r="AL301" s="37"/>
      <c r="AM301" s="37"/>
      <c r="AN301" s="37"/>
      <c r="AO301" s="37"/>
      <c r="AP301" s="37"/>
      <c r="AQ301" s="37"/>
      <c r="AR301" s="37"/>
      <c r="AS301" s="37"/>
      <c r="AT301" s="37"/>
      <c r="AU301" s="37"/>
      <c r="AV301" s="37"/>
      <c r="AW301" s="37"/>
      <c r="AX301" s="37"/>
      <c r="AY301" s="37"/>
      <c r="AZ301" s="37"/>
      <c r="BA301" s="37"/>
      <c r="BB301" s="37"/>
      <c r="BC301" s="37"/>
      <c r="BD301" s="37"/>
      <c r="BE301" s="37"/>
      <c r="BF301" s="37"/>
      <c r="BG301" s="37"/>
      <c r="BH301" s="37"/>
      <c r="BI301" s="37"/>
      <c r="BJ301" s="37"/>
      <c r="BK301" s="37"/>
      <c r="BL301" s="37"/>
      <c r="BM301" s="37"/>
      <c r="BN301" s="37"/>
      <c r="BO301" s="37"/>
      <c r="BP301" s="37"/>
      <c r="BQ301" s="37"/>
      <c r="BR301" s="37"/>
      <c r="BS301" s="37"/>
      <c r="BT301" s="37"/>
      <c r="BU301" s="37"/>
      <c r="BV301" s="37"/>
      <c r="BW301" s="37"/>
      <c r="BX301" s="37"/>
      <c r="BY301" s="37"/>
      <c r="BZ301" s="37"/>
      <c r="CA301" s="37"/>
      <c r="CB301" s="37"/>
      <c r="CC301" s="37"/>
      <c r="CD301" s="37"/>
      <c r="CE301" s="37"/>
      <c r="CF301" s="37"/>
      <c r="CG301" s="37"/>
      <c r="CH301" s="37"/>
      <c r="CI301" s="37"/>
      <c r="CJ301" s="37"/>
      <c r="CK301" s="37"/>
      <c r="CL301" s="37"/>
      <c r="CM301" s="37"/>
      <c r="CN301" s="37"/>
      <c r="CO301" s="37"/>
      <c r="CP301" s="37"/>
      <c r="CQ301" s="37"/>
    </row>
    <row r="302" spans="1:95">
      <c r="A302" s="37"/>
      <c r="B302" s="37"/>
      <c r="C302" s="37"/>
      <c r="D302" s="37"/>
      <c r="E302" s="37"/>
      <c r="F302" s="37"/>
      <c r="G302" s="37"/>
      <c r="H302" s="37"/>
      <c r="I302" s="37"/>
      <c r="J302" s="37"/>
      <c r="K302" s="37"/>
      <c r="L302" s="37"/>
      <c r="M302" s="37"/>
      <c r="N302" s="37"/>
      <c r="O302" s="37"/>
      <c r="P302" s="37"/>
      <c r="Q302" s="37"/>
      <c r="R302" s="37"/>
      <c r="S302" s="37"/>
      <c r="T302" s="37"/>
      <c r="U302" s="37"/>
      <c r="V302" s="37"/>
      <c r="W302" s="37"/>
      <c r="X302" s="37"/>
      <c r="Y302" s="37"/>
      <c r="Z302" s="37"/>
      <c r="AA302" s="37"/>
      <c r="AB302" s="37"/>
      <c r="AC302" s="37"/>
      <c r="AD302" s="37"/>
      <c r="AE302" s="37"/>
      <c r="AF302" s="37"/>
      <c r="AG302" s="37"/>
      <c r="AH302" s="37"/>
      <c r="AI302" s="37"/>
      <c r="AJ302" s="37"/>
      <c r="AK302" s="37"/>
      <c r="AL302" s="37"/>
      <c r="AM302" s="37"/>
      <c r="AN302" s="37"/>
      <c r="AO302" s="37"/>
      <c r="AP302" s="37"/>
      <c r="AQ302" s="37"/>
      <c r="AR302" s="37"/>
      <c r="AS302" s="37"/>
      <c r="AT302" s="37"/>
      <c r="AU302" s="37"/>
      <c r="AV302" s="37"/>
      <c r="AW302" s="37"/>
      <c r="AX302" s="37"/>
      <c r="AY302" s="37"/>
      <c r="AZ302" s="37"/>
      <c r="BA302" s="37"/>
      <c r="BB302" s="37"/>
      <c r="BC302" s="37"/>
      <c r="BD302" s="37"/>
      <c r="BE302" s="37"/>
      <c r="BF302" s="37"/>
      <c r="BG302" s="37"/>
      <c r="BH302" s="37"/>
      <c r="BI302" s="37"/>
      <c r="BJ302" s="37"/>
      <c r="BK302" s="37"/>
      <c r="BL302" s="37"/>
      <c r="BM302" s="37"/>
      <c r="BN302" s="37"/>
      <c r="BO302" s="37"/>
      <c r="BP302" s="37"/>
      <c r="BQ302" s="37"/>
      <c r="BR302" s="37"/>
      <c r="BS302" s="37"/>
      <c r="BT302" s="37"/>
      <c r="BU302" s="37"/>
      <c r="BV302" s="37"/>
      <c r="BW302" s="37"/>
      <c r="BX302" s="37"/>
      <c r="BY302" s="37"/>
      <c r="BZ302" s="37"/>
      <c r="CA302" s="37"/>
      <c r="CB302" s="37"/>
      <c r="CC302" s="37"/>
      <c r="CD302" s="37"/>
      <c r="CE302" s="37"/>
      <c r="CF302" s="37"/>
      <c r="CG302" s="37"/>
      <c r="CH302" s="37"/>
      <c r="CI302" s="37"/>
      <c r="CJ302" s="37"/>
      <c r="CK302" s="37"/>
      <c r="CL302" s="37"/>
      <c r="CM302" s="37"/>
      <c r="CN302" s="37"/>
      <c r="CO302" s="37"/>
      <c r="CP302" s="37"/>
      <c r="CQ302" s="37"/>
    </row>
    <row r="303" spans="1:95">
      <c r="A303" s="37"/>
      <c r="B303" s="37"/>
      <c r="C303" s="37"/>
      <c r="D303" s="37"/>
      <c r="E303" s="37"/>
      <c r="F303" s="37"/>
      <c r="G303" s="37"/>
      <c r="H303" s="37"/>
      <c r="I303" s="37"/>
      <c r="J303" s="37"/>
      <c r="K303" s="37"/>
      <c r="L303" s="37"/>
      <c r="M303" s="37"/>
      <c r="N303" s="37"/>
      <c r="O303" s="37"/>
      <c r="P303" s="37"/>
      <c r="Q303" s="37"/>
      <c r="R303" s="37"/>
      <c r="S303" s="37"/>
      <c r="T303" s="37"/>
      <c r="U303" s="37"/>
      <c r="V303" s="37"/>
      <c r="W303" s="37"/>
      <c r="X303" s="37"/>
      <c r="Y303" s="37"/>
      <c r="Z303" s="37"/>
      <c r="AA303" s="37"/>
      <c r="AB303" s="37"/>
      <c r="AC303" s="37"/>
      <c r="AD303" s="37"/>
      <c r="AE303" s="37"/>
      <c r="AF303" s="37"/>
      <c r="AG303" s="37"/>
      <c r="AH303" s="37"/>
      <c r="AI303" s="37"/>
      <c r="AJ303" s="37"/>
      <c r="AK303" s="37"/>
      <c r="AL303" s="37"/>
      <c r="AM303" s="37"/>
      <c r="AN303" s="37"/>
      <c r="AO303" s="37"/>
      <c r="AP303" s="37"/>
      <c r="AQ303" s="37"/>
      <c r="AR303" s="37"/>
      <c r="AS303" s="37"/>
      <c r="AT303" s="37"/>
      <c r="AU303" s="37"/>
      <c r="AV303" s="37"/>
      <c r="AW303" s="37"/>
      <c r="AX303" s="37"/>
      <c r="AY303" s="37"/>
      <c r="AZ303" s="37"/>
      <c r="BA303" s="37"/>
      <c r="BB303" s="37"/>
      <c r="BC303" s="37"/>
      <c r="BD303" s="37"/>
      <c r="BE303" s="37"/>
      <c r="BF303" s="37"/>
      <c r="BG303" s="37"/>
      <c r="BH303" s="37"/>
      <c r="BI303" s="37"/>
      <c r="BJ303" s="37"/>
      <c r="BK303" s="37"/>
      <c r="BL303" s="37"/>
      <c r="BM303" s="37"/>
      <c r="BN303" s="37"/>
      <c r="BO303" s="37"/>
      <c r="BP303" s="37"/>
      <c r="BQ303" s="37"/>
      <c r="BR303" s="37"/>
      <c r="BS303" s="37"/>
      <c r="BT303" s="37"/>
      <c r="BU303" s="37"/>
      <c r="BV303" s="37"/>
      <c r="BW303" s="37"/>
      <c r="BX303" s="37"/>
      <c r="BY303" s="37"/>
      <c r="BZ303" s="37"/>
      <c r="CA303" s="37"/>
      <c r="CB303" s="37"/>
      <c r="CC303" s="37"/>
      <c r="CD303" s="37"/>
      <c r="CE303" s="37"/>
      <c r="CF303" s="37"/>
      <c r="CG303" s="37"/>
      <c r="CH303" s="37"/>
      <c r="CI303" s="37"/>
      <c r="CJ303" s="37"/>
      <c r="CK303" s="37"/>
      <c r="CL303" s="37"/>
      <c r="CM303" s="37"/>
      <c r="CN303" s="37"/>
      <c r="CO303" s="37"/>
      <c r="CP303" s="37"/>
      <c r="CQ303" s="37"/>
    </row>
    <row r="304" spans="1:95">
      <c r="A304" s="37"/>
      <c r="B304" s="37"/>
      <c r="C304" s="37"/>
      <c r="D304" s="37"/>
      <c r="E304" s="37"/>
      <c r="F304" s="37"/>
      <c r="G304" s="37"/>
      <c r="H304" s="37"/>
      <c r="I304" s="37"/>
      <c r="J304" s="37"/>
      <c r="K304" s="37"/>
      <c r="L304" s="37"/>
      <c r="M304" s="37"/>
      <c r="N304" s="37"/>
      <c r="O304" s="37"/>
      <c r="P304" s="37"/>
      <c r="Q304" s="37"/>
      <c r="R304" s="37"/>
      <c r="S304" s="37"/>
      <c r="T304" s="37"/>
      <c r="U304" s="37"/>
      <c r="V304" s="37"/>
      <c r="W304" s="37"/>
      <c r="X304" s="37"/>
      <c r="Y304" s="37"/>
      <c r="Z304" s="37"/>
      <c r="AA304" s="37"/>
      <c r="AB304" s="37"/>
      <c r="AC304" s="37"/>
      <c r="AD304" s="37"/>
      <c r="AE304" s="37"/>
      <c r="AF304" s="37"/>
      <c r="AG304" s="37"/>
      <c r="AH304" s="37"/>
      <c r="AI304" s="37"/>
      <c r="AJ304" s="37"/>
      <c r="AK304" s="37"/>
      <c r="AL304" s="37"/>
      <c r="AM304" s="37"/>
      <c r="AN304" s="37"/>
      <c r="AO304" s="37"/>
      <c r="AP304" s="37"/>
      <c r="AQ304" s="37"/>
      <c r="AR304" s="37"/>
      <c r="AS304" s="37"/>
      <c r="AT304" s="37"/>
      <c r="AU304" s="37"/>
      <c r="AV304" s="37"/>
      <c r="AW304" s="37"/>
      <c r="AX304" s="37"/>
      <c r="AY304" s="37"/>
      <c r="AZ304" s="37"/>
      <c r="BA304" s="37"/>
      <c r="BB304" s="37"/>
      <c r="BC304" s="37"/>
      <c r="BD304" s="37"/>
      <c r="BE304" s="37"/>
      <c r="BF304" s="37"/>
      <c r="BG304" s="37"/>
      <c r="BH304" s="37"/>
      <c r="BI304" s="37"/>
      <c r="BJ304" s="37"/>
      <c r="BK304" s="37"/>
      <c r="BL304" s="37"/>
      <c r="BM304" s="37"/>
      <c r="BN304" s="37"/>
      <c r="BO304" s="37"/>
      <c r="BP304" s="37"/>
      <c r="BQ304" s="37"/>
      <c r="BR304" s="37"/>
      <c r="BS304" s="37"/>
      <c r="BT304" s="37"/>
      <c r="BU304" s="37"/>
      <c r="BV304" s="37"/>
      <c r="BW304" s="37"/>
      <c r="BX304" s="37"/>
      <c r="BY304" s="37"/>
      <c r="BZ304" s="37"/>
      <c r="CA304" s="37"/>
      <c r="CB304" s="37"/>
      <c r="CC304" s="37"/>
      <c r="CD304" s="37"/>
      <c r="CE304" s="37"/>
      <c r="CF304" s="37"/>
      <c r="CG304" s="37"/>
      <c r="CH304" s="37"/>
      <c r="CI304" s="37"/>
      <c r="CJ304" s="37"/>
      <c r="CK304" s="37"/>
      <c r="CL304" s="37"/>
      <c r="CM304" s="37"/>
      <c r="CN304" s="37"/>
      <c r="CO304" s="37"/>
      <c r="CP304" s="37"/>
      <c r="CQ304" s="37"/>
    </row>
    <row r="305" spans="1:95">
      <c r="A305" s="37"/>
      <c r="B305" s="37"/>
      <c r="C305" s="37"/>
      <c r="D305" s="37"/>
      <c r="E305" s="37"/>
      <c r="F305" s="37"/>
      <c r="G305" s="37"/>
      <c r="H305" s="37"/>
      <c r="I305" s="37"/>
      <c r="J305" s="37"/>
      <c r="K305" s="37"/>
      <c r="L305" s="37"/>
      <c r="M305" s="37"/>
      <c r="N305" s="37"/>
      <c r="O305" s="37"/>
      <c r="P305" s="37"/>
      <c r="Q305" s="37"/>
      <c r="R305" s="37"/>
      <c r="S305" s="37"/>
      <c r="T305" s="37"/>
      <c r="U305" s="37"/>
      <c r="V305" s="37"/>
      <c r="W305" s="37"/>
      <c r="X305" s="37"/>
      <c r="Y305" s="37"/>
      <c r="Z305" s="37"/>
      <c r="AA305" s="37"/>
      <c r="AB305" s="37"/>
      <c r="AC305" s="37"/>
      <c r="AD305" s="37"/>
      <c r="AE305" s="37"/>
      <c r="AF305" s="37"/>
      <c r="AG305" s="37"/>
      <c r="AH305" s="37"/>
      <c r="AI305" s="37"/>
      <c r="AJ305" s="37"/>
      <c r="AK305" s="37"/>
      <c r="AL305" s="37"/>
      <c r="AM305" s="37"/>
      <c r="AN305" s="37"/>
      <c r="AO305" s="37"/>
      <c r="AP305" s="37"/>
      <c r="AQ305" s="37"/>
      <c r="AR305" s="37"/>
      <c r="AS305" s="37"/>
      <c r="AT305" s="37"/>
      <c r="AU305" s="37"/>
      <c r="AV305" s="37"/>
      <c r="AW305" s="37"/>
      <c r="AX305" s="37"/>
      <c r="AY305" s="37"/>
      <c r="AZ305" s="37"/>
      <c r="BA305" s="37"/>
      <c r="BB305" s="37"/>
      <c r="BC305" s="37"/>
      <c r="BD305" s="37"/>
      <c r="BE305" s="37"/>
      <c r="BF305" s="37"/>
      <c r="BG305" s="37"/>
      <c r="BH305" s="37"/>
      <c r="BI305" s="37"/>
      <c r="BJ305" s="37"/>
      <c r="BK305" s="37"/>
      <c r="BL305" s="37"/>
      <c r="BM305" s="37"/>
      <c r="BN305" s="37"/>
      <c r="BO305" s="37"/>
      <c r="BP305" s="37"/>
      <c r="BQ305" s="37"/>
      <c r="BR305" s="37"/>
      <c r="BS305" s="37"/>
      <c r="BT305" s="37"/>
      <c r="BU305" s="37"/>
      <c r="BV305" s="37"/>
      <c r="BW305" s="37"/>
      <c r="BX305" s="37"/>
      <c r="BY305" s="37"/>
      <c r="BZ305" s="37"/>
      <c r="CA305" s="37"/>
      <c r="CB305" s="37"/>
      <c r="CC305" s="37"/>
      <c r="CD305" s="37"/>
      <c r="CE305" s="37"/>
      <c r="CF305" s="37"/>
      <c r="CG305" s="37"/>
      <c r="CH305" s="37"/>
      <c r="CI305" s="37"/>
      <c r="CJ305" s="37"/>
      <c r="CK305" s="37"/>
      <c r="CL305" s="37"/>
      <c r="CM305" s="37"/>
      <c r="CN305" s="37"/>
      <c r="CO305" s="37"/>
      <c r="CP305" s="37"/>
      <c r="CQ305" s="37"/>
    </row>
    <row r="306" spans="1:95">
      <c r="A306" s="37"/>
      <c r="B306" s="37"/>
      <c r="C306" s="37"/>
      <c r="D306" s="37"/>
      <c r="E306" s="37"/>
      <c r="F306" s="37"/>
      <c r="G306" s="37"/>
      <c r="H306" s="37"/>
      <c r="I306" s="37"/>
      <c r="J306" s="37"/>
      <c r="K306" s="37"/>
      <c r="L306" s="37"/>
      <c r="M306" s="37"/>
      <c r="N306" s="37"/>
      <c r="O306" s="37"/>
      <c r="P306" s="37"/>
      <c r="Q306" s="37"/>
      <c r="R306" s="37"/>
      <c r="S306" s="37"/>
      <c r="T306" s="37"/>
      <c r="U306" s="37"/>
      <c r="V306" s="37"/>
      <c r="W306" s="37"/>
      <c r="X306" s="37"/>
      <c r="Y306" s="37"/>
      <c r="Z306" s="37"/>
      <c r="AA306" s="37"/>
      <c r="AB306" s="37"/>
      <c r="AC306" s="37"/>
      <c r="AD306" s="37"/>
      <c r="AE306" s="37"/>
      <c r="AF306" s="37"/>
      <c r="AG306" s="37"/>
      <c r="AH306" s="37"/>
      <c r="AI306" s="37"/>
      <c r="AJ306" s="37"/>
      <c r="AK306" s="37"/>
      <c r="AL306" s="37"/>
      <c r="AM306" s="37"/>
      <c r="AN306" s="37"/>
      <c r="AO306" s="37"/>
      <c r="AP306" s="37"/>
      <c r="AQ306" s="37"/>
      <c r="AR306" s="37"/>
      <c r="AS306" s="37"/>
      <c r="AT306" s="37"/>
      <c r="AU306" s="37"/>
      <c r="AV306" s="37"/>
      <c r="AW306" s="37"/>
      <c r="AX306" s="37"/>
      <c r="AY306" s="37"/>
      <c r="AZ306" s="37"/>
      <c r="BA306" s="37"/>
      <c r="BB306" s="37"/>
      <c r="BC306" s="37"/>
      <c r="BD306" s="37"/>
      <c r="BE306" s="37"/>
      <c r="BF306" s="37"/>
      <c r="BG306" s="37"/>
      <c r="BH306" s="37"/>
      <c r="BI306" s="37"/>
      <c r="BJ306" s="37"/>
      <c r="BK306" s="37"/>
      <c r="BL306" s="37"/>
      <c r="BM306" s="37"/>
      <c r="BN306" s="37"/>
      <c r="BO306" s="37"/>
      <c r="BP306" s="37"/>
      <c r="BQ306" s="37"/>
      <c r="BR306" s="37"/>
      <c r="BS306" s="37"/>
      <c r="BT306" s="37"/>
      <c r="BU306" s="37"/>
      <c r="BV306" s="37"/>
      <c r="BW306" s="37"/>
      <c r="BX306" s="37"/>
      <c r="BY306" s="37"/>
      <c r="BZ306" s="37"/>
      <c r="CA306" s="37"/>
      <c r="CB306" s="37"/>
      <c r="CC306" s="37"/>
      <c r="CD306" s="37"/>
      <c r="CE306" s="37"/>
      <c r="CF306" s="37"/>
      <c r="CG306" s="37"/>
      <c r="CH306" s="37"/>
      <c r="CI306" s="37"/>
      <c r="CJ306" s="37"/>
      <c r="CK306" s="37"/>
      <c r="CL306" s="37"/>
      <c r="CM306" s="37"/>
      <c r="CN306" s="37"/>
      <c r="CO306" s="37"/>
      <c r="CP306" s="37"/>
      <c r="CQ306" s="37"/>
    </row>
    <row r="307" spans="1:95">
      <c r="A307" s="37"/>
      <c r="B307" s="37"/>
      <c r="C307" s="37"/>
      <c r="D307" s="37"/>
      <c r="E307" s="37"/>
      <c r="F307" s="37"/>
      <c r="G307" s="37"/>
      <c r="H307" s="37"/>
      <c r="I307" s="37"/>
      <c r="J307" s="37"/>
      <c r="K307" s="37"/>
      <c r="L307" s="37"/>
      <c r="M307" s="37"/>
      <c r="N307" s="37"/>
      <c r="O307" s="37"/>
      <c r="P307" s="37"/>
      <c r="Q307" s="37"/>
      <c r="R307" s="37"/>
      <c r="S307" s="37"/>
      <c r="T307" s="37"/>
      <c r="U307" s="37"/>
      <c r="V307" s="37"/>
      <c r="W307" s="37"/>
      <c r="X307" s="37"/>
      <c r="Y307" s="37"/>
      <c r="Z307" s="37"/>
      <c r="AA307" s="37"/>
      <c r="AB307" s="37"/>
      <c r="AC307" s="37"/>
      <c r="AD307" s="37"/>
      <c r="AE307" s="37"/>
      <c r="AF307" s="37"/>
      <c r="AG307" s="37"/>
      <c r="AH307" s="37"/>
      <c r="AI307" s="37"/>
      <c r="AJ307" s="37"/>
      <c r="AK307" s="37"/>
      <c r="AL307" s="37"/>
      <c r="AM307" s="37"/>
      <c r="AN307" s="37"/>
      <c r="AO307" s="37"/>
      <c r="AP307" s="37"/>
      <c r="AQ307" s="37"/>
      <c r="AR307" s="37"/>
      <c r="AS307" s="37"/>
      <c r="AT307" s="37"/>
      <c r="AU307" s="37"/>
      <c r="AV307" s="37"/>
      <c r="AW307" s="37"/>
      <c r="AX307" s="37"/>
      <c r="AY307" s="37"/>
      <c r="AZ307" s="37"/>
      <c r="BA307" s="37"/>
      <c r="BB307" s="37"/>
      <c r="BC307" s="37"/>
      <c r="BD307" s="37"/>
      <c r="BE307" s="37"/>
      <c r="BF307" s="37"/>
      <c r="BG307" s="37"/>
      <c r="BH307" s="37"/>
      <c r="BI307" s="37"/>
      <c r="BJ307" s="37"/>
      <c r="BK307" s="37"/>
      <c r="BL307" s="37"/>
      <c r="BM307" s="37"/>
      <c r="BN307" s="37"/>
      <c r="BO307" s="37"/>
      <c r="BP307" s="37"/>
      <c r="BQ307" s="37"/>
      <c r="BR307" s="37"/>
      <c r="BS307" s="37"/>
      <c r="BT307" s="37"/>
      <c r="BU307" s="37"/>
      <c r="BV307" s="37"/>
      <c r="BW307" s="37"/>
      <c r="BX307" s="37"/>
      <c r="BY307" s="37"/>
      <c r="BZ307" s="37"/>
      <c r="CA307" s="37"/>
      <c r="CB307" s="37"/>
      <c r="CC307" s="37"/>
      <c r="CD307" s="37"/>
      <c r="CE307" s="37"/>
      <c r="CF307" s="37"/>
      <c r="CG307" s="37"/>
      <c r="CH307" s="37"/>
      <c r="CI307" s="37"/>
      <c r="CJ307" s="37"/>
      <c r="CK307" s="37"/>
      <c r="CL307" s="37"/>
      <c r="CM307" s="37"/>
      <c r="CN307" s="37"/>
      <c r="CO307" s="37"/>
      <c r="CP307" s="37"/>
      <c r="CQ307" s="37"/>
    </row>
    <row r="308" spans="1:95">
      <c r="A308" s="37"/>
      <c r="B308" s="37"/>
      <c r="C308" s="37"/>
      <c r="D308" s="37"/>
      <c r="E308" s="37"/>
      <c r="F308" s="37"/>
      <c r="G308" s="37"/>
      <c r="H308" s="37"/>
      <c r="I308" s="37"/>
      <c r="J308" s="37"/>
      <c r="K308" s="37"/>
      <c r="L308" s="37"/>
      <c r="M308" s="37"/>
      <c r="N308" s="37"/>
      <c r="O308" s="37"/>
      <c r="P308" s="37"/>
      <c r="Q308" s="37"/>
      <c r="R308" s="37"/>
      <c r="S308" s="37"/>
      <c r="T308" s="37"/>
      <c r="U308" s="37"/>
      <c r="V308" s="37"/>
      <c r="W308" s="37"/>
      <c r="X308" s="37"/>
      <c r="Y308" s="37"/>
      <c r="Z308" s="37"/>
      <c r="AA308" s="37"/>
      <c r="AB308" s="37"/>
      <c r="AC308" s="37"/>
      <c r="AD308" s="37"/>
      <c r="AE308" s="37"/>
      <c r="AF308" s="37"/>
      <c r="AG308" s="37"/>
      <c r="AH308" s="37"/>
      <c r="AI308" s="37"/>
      <c r="AJ308" s="37"/>
      <c r="AK308" s="37"/>
      <c r="AL308" s="37"/>
      <c r="AM308" s="37"/>
      <c r="AN308" s="37"/>
      <c r="AO308" s="37"/>
      <c r="AP308" s="37"/>
      <c r="AQ308" s="37"/>
      <c r="AR308" s="37"/>
      <c r="AS308" s="37"/>
      <c r="AT308" s="37"/>
      <c r="AU308" s="37"/>
      <c r="AV308" s="37"/>
      <c r="AW308" s="37"/>
      <c r="AX308" s="37"/>
      <c r="AY308" s="37"/>
      <c r="AZ308" s="37"/>
      <c r="BA308" s="37"/>
      <c r="BB308" s="37"/>
      <c r="BC308" s="37"/>
      <c r="BD308" s="37"/>
      <c r="BE308" s="37"/>
      <c r="BF308" s="37"/>
      <c r="BG308" s="37"/>
      <c r="BH308" s="37"/>
      <c r="BI308" s="37"/>
      <c r="BJ308" s="37"/>
      <c r="BK308" s="37"/>
      <c r="BL308" s="37"/>
      <c r="BM308" s="37"/>
      <c r="BN308" s="37"/>
      <c r="BO308" s="37"/>
      <c r="BP308" s="37"/>
      <c r="BQ308" s="37"/>
      <c r="BR308" s="37"/>
      <c r="BS308" s="37"/>
      <c r="BT308" s="37"/>
      <c r="BU308" s="37"/>
      <c r="BV308" s="37"/>
      <c r="BW308" s="37"/>
      <c r="BX308" s="37"/>
      <c r="BY308" s="37"/>
      <c r="BZ308" s="37"/>
      <c r="CA308" s="37"/>
      <c r="CB308" s="37"/>
      <c r="CC308" s="37"/>
      <c r="CD308" s="37"/>
      <c r="CE308" s="37"/>
      <c r="CF308" s="37"/>
      <c r="CG308" s="37"/>
      <c r="CH308" s="37"/>
      <c r="CI308" s="37"/>
      <c r="CJ308" s="37"/>
      <c r="CK308" s="37"/>
      <c r="CL308" s="37"/>
      <c r="CM308" s="37"/>
      <c r="CN308" s="37"/>
      <c r="CO308" s="37"/>
      <c r="CP308" s="37"/>
      <c r="CQ308" s="37"/>
    </row>
    <row r="309" spans="1:95">
      <c r="A309" s="37"/>
      <c r="B309" s="37"/>
      <c r="C309" s="37"/>
      <c r="D309" s="37"/>
      <c r="E309" s="37"/>
      <c r="F309" s="37"/>
      <c r="G309" s="37"/>
      <c r="H309" s="37"/>
      <c r="I309" s="37"/>
      <c r="J309" s="37"/>
      <c r="K309" s="37"/>
      <c r="L309" s="37"/>
      <c r="M309" s="37"/>
      <c r="N309" s="37"/>
      <c r="O309" s="37"/>
      <c r="P309" s="37"/>
      <c r="Q309" s="37"/>
      <c r="R309" s="37"/>
      <c r="S309" s="37"/>
      <c r="T309" s="37"/>
      <c r="U309" s="37"/>
      <c r="V309" s="37"/>
      <c r="W309" s="37"/>
      <c r="X309" s="37"/>
      <c r="Y309" s="37"/>
      <c r="Z309" s="37"/>
      <c r="AA309" s="37"/>
      <c r="AB309" s="37"/>
      <c r="AC309" s="37"/>
      <c r="AD309" s="37"/>
      <c r="AE309" s="37"/>
      <c r="AF309" s="37"/>
      <c r="AG309" s="37"/>
      <c r="AH309" s="37"/>
      <c r="AI309" s="37"/>
      <c r="AJ309" s="37"/>
      <c r="AK309" s="37"/>
      <c r="AL309" s="37"/>
      <c r="AM309" s="37"/>
      <c r="AN309" s="37"/>
      <c r="AO309" s="37"/>
      <c r="AP309" s="37"/>
      <c r="AQ309" s="37"/>
      <c r="AR309" s="37"/>
      <c r="AS309" s="37"/>
      <c r="AT309" s="37"/>
      <c r="AU309" s="37"/>
      <c r="AV309" s="37"/>
      <c r="AW309" s="37"/>
      <c r="AX309" s="37"/>
      <c r="AY309" s="37"/>
      <c r="AZ309" s="37"/>
      <c r="BA309" s="37"/>
      <c r="BB309" s="37"/>
      <c r="BC309" s="37"/>
      <c r="BD309" s="37"/>
      <c r="BE309" s="37"/>
      <c r="BF309" s="37"/>
      <c r="BG309" s="37"/>
      <c r="BH309" s="37"/>
      <c r="BI309" s="37"/>
      <c r="BJ309" s="37"/>
      <c r="BK309" s="37"/>
      <c r="BL309" s="37"/>
      <c r="BM309" s="37"/>
      <c r="BN309" s="37"/>
      <c r="BO309" s="37"/>
      <c r="BP309" s="37"/>
      <c r="BQ309" s="37"/>
      <c r="BR309" s="37"/>
      <c r="BS309" s="37"/>
      <c r="BT309" s="37"/>
      <c r="BU309" s="37"/>
      <c r="BV309" s="37"/>
      <c r="BW309" s="37"/>
      <c r="BX309" s="37"/>
      <c r="BY309" s="37"/>
      <c r="BZ309" s="37"/>
      <c r="CA309" s="37"/>
      <c r="CB309" s="37"/>
      <c r="CC309" s="37"/>
      <c r="CD309" s="37"/>
      <c r="CE309" s="37"/>
      <c r="CF309" s="37"/>
      <c r="CG309" s="37"/>
      <c r="CH309" s="37"/>
      <c r="CI309" s="37"/>
      <c r="CJ309" s="37"/>
      <c r="CK309" s="37"/>
      <c r="CL309" s="37"/>
      <c r="CM309" s="37"/>
      <c r="CN309" s="37"/>
      <c r="CO309" s="37"/>
      <c r="CP309" s="37"/>
      <c r="CQ309" s="37"/>
    </row>
    <row r="310" spans="1:95">
      <c r="A310" s="37"/>
      <c r="B310" s="37"/>
      <c r="C310" s="37"/>
      <c r="D310" s="37"/>
      <c r="E310" s="37"/>
      <c r="F310" s="37"/>
      <c r="G310" s="37"/>
      <c r="H310" s="37"/>
      <c r="I310" s="37"/>
      <c r="J310" s="37"/>
      <c r="K310" s="37"/>
      <c r="L310" s="37"/>
      <c r="M310" s="37"/>
      <c r="N310" s="37"/>
      <c r="O310" s="37"/>
      <c r="P310" s="37"/>
      <c r="Q310" s="37"/>
      <c r="R310" s="37"/>
      <c r="S310" s="37"/>
      <c r="T310" s="37"/>
      <c r="U310" s="37"/>
      <c r="V310" s="37"/>
      <c r="W310" s="37"/>
      <c r="X310" s="37"/>
      <c r="Y310" s="37"/>
      <c r="Z310" s="37"/>
      <c r="AA310" s="37"/>
      <c r="AB310" s="37"/>
      <c r="AC310" s="37"/>
      <c r="AD310" s="37"/>
      <c r="AE310" s="37"/>
      <c r="AF310" s="37"/>
      <c r="AG310" s="37"/>
      <c r="AH310" s="37"/>
      <c r="AI310" s="37"/>
      <c r="AJ310" s="37"/>
      <c r="AK310" s="37"/>
      <c r="AL310" s="37"/>
      <c r="AM310" s="37"/>
      <c r="AN310" s="37"/>
      <c r="AO310" s="37"/>
      <c r="AP310" s="37"/>
      <c r="AQ310" s="37"/>
      <c r="AR310" s="37"/>
      <c r="AS310" s="37"/>
      <c r="AT310" s="37"/>
      <c r="AU310" s="37"/>
      <c r="AV310" s="37"/>
      <c r="AW310" s="37"/>
      <c r="AX310" s="37"/>
      <c r="AY310" s="37"/>
      <c r="AZ310" s="37"/>
      <c r="BA310" s="37"/>
      <c r="BB310" s="37"/>
      <c r="BC310" s="37"/>
      <c r="BD310" s="37"/>
      <c r="BE310" s="37"/>
      <c r="BF310" s="37"/>
      <c r="BG310" s="37"/>
      <c r="BH310" s="37"/>
      <c r="BI310" s="37"/>
      <c r="BJ310" s="37"/>
      <c r="BK310" s="37"/>
      <c r="BL310" s="37"/>
      <c r="BM310" s="37"/>
      <c r="BN310" s="37"/>
      <c r="BO310" s="37"/>
      <c r="BP310" s="37"/>
      <c r="BQ310" s="37"/>
      <c r="BR310" s="37"/>
      <c r="BS310" s="37"/>
      <c r="BT310" s="37"/>
      <c r="BU310" s="37"/>
      <c r="BV310" s="37"/>
      <c r="BW310" s="37"/>
      <c r="BX310" s="37"/>
      <c r="BY310" s="37"/>
      <c r="BZ310" s="37"/>
      <c r="CA310" s="37"/>
      <c r="CB310" s="37"/>
      <c r="CC310" s="37"/>
      <c r="CD310" s="37"/>
      <c r="CE310" s="37"/>
      <c r="CF310" s="37"/>
      <c r="CG310" s="37"/>
      <c r="CH310" s="37"/>
      <c r="CI310" s="37"/>
      <c r="CJ310" s="37"/>
      <c r="CK310" s="37"/>
      <c r="CL310" s="37"/>
      <c r="CM310" s="37"/>
      <c r="CN310" s="37"/>
      <c r="CO310" s="37"/>
      <c r="CP310" s="37"/>
      <c r="CQ310" s="37"/>
    </row>
    <row r="311" spans="1:95">
      <c r="A311" s="37"/>
      <c r="B311" s="37"/>
      <c r="C311" s="37"/>
      <c r="D311" s="37"/>
      <c r="E311" s="37"/>
      <c r="F311" s="37"/>
      <c r="G311" s="37"/>
      <c r="H311" s="37"/>
      <c r="I311" s="37"/>
      <c r="J311" s="37"/>
      <c r="K311" s="37"/>
      <c r="L311" s="37"/>
      <c r="M311" s="37"/>
      <c r="N311" s="37"/>
      <c r="O311" s="37"/>
      <c r="P311" s="37"/>
      <c r="Q311" s="37"/>
      <c r="R311" s="37"/>
      <c r="S311" s="37"/>
      <c r="T311" s="37"/>
      <c r="U311" s="37"/>
      <c r="V311" s="37"/>
      <c r="W311" s="37"/>
      <c r="X311" s="37"/>
      <c r="Y311" s="37"/>
      <c r="Z311" s="37"/>
      <c r="AA311" s="37"/>
      <c r="AB311" s="37"/>
      <c r="AC311" s="37"/>
      <c r="AD311" s="37"/>
      <c r="AE311" s="37"/>
      <c r="AF311" s="37"/>
      <c r="AG311" s="37"/>
      <c r="AH311" s="37"/>
      <c r="AI311" s="37"/>
      <c r="AJ311" s="37"/>
      <c r="AK311" s="37"/>
      <c r="AL311" s="37"/>
      <c r="AM311" s="37"/>
      <c r="AN311" s="37"/>
      <c r="AO311" s="37"/>
      <c r="AP311" s="37"/>
      <c r="AQ311" s="37"/>
      <c r="AR311" s="37"/>
      <c r="AS311" s="37"/>
      <c r="AT311" s="37"/>
      <c r="AU311" s="37"/>
      <c r="AV311" s="37"/>
      <c r="AW311" s="37"/>
      <c r="AX311" s="37"/>
      <c r="AY311" s="37"/>
      <c r="AZ311" s="37"/>
      <c r="BA311" s="37"/>
      <c r="BB311" s="37"/>
      <c r="BC311" s="37"/>
      <c r="BD311" s="37"/>
      <c r="BE311" s="37"/>
      <c r="BF311" s="37"/>
      <c r="BG311" s="37"/>
      <c r="BH311" s="37"/>
      <c r="BI311" s="37"/>
      <c r="BJ311" s="37"/>
      <c r="BK311" s="37"/>
      <c r="BL311" s="37"/>
      <c r="BM311" s="37"/>
      <c r="BN311" s="37"/>
      <c r="BO311" s="37"/>
      <c r="BP311" s="37"/>
      <c r="BQ311" s="37"/>
      <c r="BR311" s="37"/>
      <c r="BS311" s="37"/>
      <c r="BT311" s="37"/>
      <c r="BU311" s="37"/>
      <c r="BV311" s="37"/>
      <c r="BW311" s="37"/>
      <c r="BX311" s="37"/>
      <c r="BY311" s="37"/>
      <c r="BZ311" s="37"/>
      <c r="CA311" s="37"/>
      <c r="CB311" s="37"/>
      <c r="CC311" s="37"/>
      <c r="CD311" s="37"/>
      <c r="CE311" s="37"/>
      <c r="CF311" s="37"/>
      <c r="CG311" s="37"/>
      <c r="CH311" s="37"/>
      <c r="CI311" s="37"/>
      <c r="CJ311" s="37"/>
      <c r="CK311" s="37"/>
      <c r="CL311" s="37"/>
      <c r="CM311" s="37"/>
      <c r="CN311" s="37"/>
      <c r="CO311" s="37"/>
      <c r="CP311" s="37"/>
      <c r="CQ311" s="37"/>
    </row>
    <row r="312" spans="1:95">
      <c r="A312" s="37"/>
      <c r="B312" s="37"/>
      <c r="C312" s="37"/>
      <c r="D312" s="37"/>
      <c r="E312" s="37"/>
      <c r="F312" s="37"/>
      <c r="G312" s="37"/>
      <c r="H312" s="37"/>
      <c r="I312" s="37"/>
      <c r="J312" s="37"/>
      <c r="K312" s="37"/>
      <c r="L312" s="37"/>
      <c r="M312" s="37"/>
      <c r="N312" s="37"/>
      <c r="O312" s="37"/>
      <c r="P312" s="37"/>
      <c r="Q312" s="37"/>
      <c r="R312" s="37"/>
      <c r="S312" s="37"/>
      <c r="T312" s="37"/>
      <c r="U312" s="37"/>
      <c r="V312" s="37"/>
      <c r="W312" s="37"/>
      <c r="X312" s="37"/>
      <c r="Y312" s="37"/>
      <c r="Z312" s="37"/>
      <c r="AA312" s="37"/>
      <c r="AB312" s="37"/>
      <c r="AC312" s="37"/>
      <c r="AD312" s="37"/>
      <c r="AE312" s="37"/>
      <c r="AF312" s="37"/>
      <c r="AG312" s="37"/>
      <c r="AH312" s="37"/>
      <c r="AI312" s="37"/>
      <c r="AJ312" s="37"/>
      <c r="AK312" s="37"/>
      <c r="AL312" s="37"/>
      <c r="AM312" s="37"/>
      <c r="AN312" s="37"/>
      <c r="AO312" s="37"/>
      <c r="AP312" s="37"/>
      <c r="AQ312" s="37"/>
      <c r="AR312" s="37"/>
      <c r="AS312" s="37"/>
      <c r="AT312" s="37"/>
      <c r="AU312" s="37"/>
      <c r="AV312" s="37"/>
      <c r="AW312" s="37"/>
      <c r="AX312" s="37"/>
      <c r="AY312" s="37"/>
      <c r="AZ312" s="37"/>
      <c r="BA312" s="37"/>
      <c r="BB312" s="37"/>
      <c r="BC312" s="37"/>
      <c r="BD312" s="37"/>
      <c r="BE312" s="37"/>
      <c r="BF312" s="37"/>
      <c r="BG312" s="37"/>
      <c r="BH312" s="37"/>
      <c r="BI312" s="37"/>
      <c r="BJ312" s="37"/>
      <c r="BK312" s="37"/>
      <c r="BL312" s="37"/>
      <c r="BM312" s="37"/>
      <c r="BN312" s="37"/>
      <c r="BO312" s="37"/>
      <c r="BP312" s="37"/>
      <c r="BQ312" s="37"/>
      <c r="BR312" s="37"/>
      <c r="BS312" s="37"/>
      <c r="BT312" s="37"/>
      <c r="BU312" s="37"/>
      <c r="BV312" s="37"/>
      <c r="BW312" s="37"/>
      <c r="BX312" s="37"/>
      <c r="BY312" s="37"/>
      <c r="BZ312" s="37"/>
      <c r="CA312" s="37"/>
      <c r="CB312" s="37"/>
      <c r="CC312" s="37"/>
      <c r="CD312" s="37"/>
      <c r="CE312" s="37"/>
      <c r="CF312" s="37"/>
      <c r="CG312" s="37"/>
      <c r="CH312" s="37"/>
      <c r="CI312" s="37"/>
      <c r="CJ312" s="37"/>
      <c r="CK312" s="37"/>
      <c r="CL312" s="37"/>
      <c r="CM312" s="37"/>
      <c r="CN312" s="37"/>
      <c r="CO312" s="37"/>
      <c r="CP312" s="37"/>
      <c r="CQ312" s="37"/>
    </row>
    <row r="313" spans="1:95">
      <c r="A313" s="37"/>
      <c r="B313" s="37"/>
      <c r="C313" s="37"/>
      <c r="D313" s="37"/>
      <c r="E313" s="37"/>
      <c r="F313" s="37"/>
      <c r="G313" s="37"/>
      <c r="H313" s="37"/>
      <c r="I313" s="37"/>
      <c r="J313" s="37"/>
      <c r="K313" s="37"/>
      <c r="L313" s="37"/>
      <c r="M313" s="37"/>
      <c r="N313" s="37"/>
      <c r="O313" s="37"/>
      <c r="P313" s="37"/>
      <c r="Q313" s="37"/>
      <c r="R313" s="37"/>
      <c r="S313" s="37"/>
      <c r="T313" s="37"/>
      <c r="U313" s="37"/>
      <c r="V313" s="37"/>
      <c r="W313" s="37"/>
      <c r="X313" s="37"/>
      <c r="Y313" s="37"/>
      <c r="Z313" s="37"/>
      <c r="AA313" s="37"/>
      <c r="AB313" s="37"/>
      <c r="AC313" s="37"/>
      <c r="AD313" s="37"/>
      <c r="AE313" s="37"/>
      <c r="AF313" s="37"/>
      <c r="AG313" s="37"/>
      <c r="AH313" s="37"/>
      <c r="AI313" s="37"/>
      <c r="AJ313" s="37"/>
      <c r="AK313" s="37"/>
      <c r="AL313" s="37"/>
      <c r="AM313" s="37"/>
      <c r="AN313" s="37"/>
      <c r="AO313" s="37"/>
      <c r="AP313" s="37"/>
      <c r="AQ313" s="37"/>
      <c r="AR313" s="37"/>
      <c r="AS313" s="37"/>
      <c r="AT313" s="37"/>
      <c r="AU313" s="37"/>
      <c r="AV313" s="37"/>
      <c r="AW313" s="37"/>
      <c r="AX313" s="37"/>
      <c r="AY313" s="37"/>
      <c r="AZ313" s="37"/>
      <c r="BA313" s="37"/>
      <c r="BB313" s="37"/>
      <c r="BC313" s="37"/>
      <c r="BD313" s="37"/>
      <c r="BE313" s="37"/>
      <c r="BF313" s="37"/>
      <c r="BG313" s="37"/>
      <c r="BH313" s="37"/>
      <c r="BI313" s="37"/>
      <c r="BJ313" s="37"/>
      <c r="BK313" s="37"/>
      <c r="BL313" s="37"/>
      <c r="BM313" s="37"/>
      <c r="BN313" s="37"/>
      <c r="BO313" s="37"/>
      <c r="BP313" s="37"/>
      <c r="BQ313" s="37"/>
      <c r="BR313" s="37"/>
      <c r="BS313" s="37"/>
      <c r="BT313" s="37"/>
      <c r="BU313" s="37"/>
      <c r="BV313" s="37"/>
      <c r="BW313" s="37"/>
      <c r="BX313" s="37"/>
      <c r="BY313" s="37"/>
      <c r="BZ313" s="37"/>
      <c r="CA313" s="37"/>
      <c r="CB313" s="37"/>
      <c r="CC313" s="37"/>
      <c r="CD313" s="37"/>
      <c r="CE313" s="37"/>
      <c r="CF313" s="37"/>
      <c r="CG313" s="37"/>
      <c r="CH313" s="37"/>
      <c r="CI313" s="37"/>
      <c r="CJ313" s="37"/>
      <c r="CK313" s="37"/>
      <c r="CL313" s="37"/>
      <c r="CM313" s="37"/>
      <c r="CN313" s="37"/>
      <c r="CO313" s="37"/>
      <c r="CP313" s="37"/>
      <c r="CQ313" s="37"/>
    </row>
    <row r="314" spans="1:95">
      <c r="A314" s="37"/>
      <c r="B314" s="37"/>
      <c r="C314" s="37"/>
      <c r="D314" s="37"/>
      <c r="E314" s="37"/>
      <c r="F314" s="37"/>
      <c r="G314" s="37"/>
      <c r="H314" s="37"/>
      <c r="I314" s="37"/>
      <c r="J314" s="37"/>
      <c r="K314" s="37"/>
      <c r="L314" s="37"/>
      <c r="M314" s="37"/>
      <c r="N314" s="37"/>
      <c r="O314" s="37"/>
      <c r="P314" s="37"/>
      <c r="Q314" s="37"/>
      <c r="R314" s="37"/>
      <c r="S314" s="37"/>
      <c r="T314" s="37"/>
      <c r="U314" s="37"/>
      <c r="V314" s="37"/>
      <c r="W314" s="37"/>
      <c r="X314" s="37"/>
      <c r="Y314" s="37"/>
      <c r="Z314" s="37"/>
      <c r="AA314" s="37"/>
      <c r="AB314" s="37"/>
      <c r="AC314" s="37"/>
      <c r="AD314" s="37"/>
      <c r="AE314" s="37"/>
      <c r="AF314" s="37"/>
      <c r="AG314" s="37"/>
      <c r="AH314" s="37"/>
      <c r="AI314" s="37"/>
      <c r="AJ314" s="37"/>
      <c r="AK314" s="37"/>
      <c r="AL314" s="37"/>
      <c r="AM314" s="37"/>
      <c r="AN314" s="37"/>
      <c r="AO314" s="37"/>
      <c r="AP314" s="37"/>
      <c r="AQ314" s="37"/>
      <c r="AR314" s="37"/>
      <c r="AS314" s="37"/>
      <c r="AT314" s="37"/>
      <c r="AU314" s="37"/>
      <c r="AV314" s="37"/>
      <c r="AW314" s="37"/>
      <c r="AX314" s="37"/>
      <c r="AY314" s="37"/>
      <c r="AZ314" s="37"/>
      <c r="BA314" s="37"/>
      <c r="BB314" s="37"/>
      <c r="BC314" s="37"/>
      <c r="BD314" s="37"/>
      <c r="BE314" s="37"/>
      <c r="BF314" s="37"/>
      <c r="BG314" s="37"/>
      <c r="BH314" s="37"/>
      <c r="BI314" s="37"/>
      <c r="BJ314" s="37"/>
      <c r="BK314" s="37"/>
      <c r="BL314" s="37"/>
      <c r="BM314" s="37"/>
      <c r="BN314" s="37"/>
      <c r="BO314" s="37"/>
      <c r="BP314" s="37"/>
      <c r="BQ314" s="37"/>
      <c r="BR314" s="37"/>
      <c r="BS314" s="37"/>
      <c r="BT314" s="37"/>
      <c r="BU314" s="37"/>
      <c r="BV314" s="37"/>
      <c r="BW314" s="37"/>
      <c r="BX314" s="37"/>
      <c r="BY314" s="37"/>
      <c r="BZ314" s="37"/>
      <c r="CA314" s="37"/>
      <c r="CB314" s="37"/>
      <c r="CC314" s="37"/>
      <c r="CD314" s="37"/>
      <c r="CE314" s="37"/>
      <c r="CF314" s="37"/>
      <c r="CG314" s="37"/>
      <c r="CH314" s="37"/>
      <c r="CI314" s="37"/>
      <c r="CJ314" s="37"/>
      <c r="CK314" s="37"/>
      <c r="CL314" s="37"/>
      <c r="CM314" s="37"/>
      <c r="CN314" s="37"/>
      <c r="CO314" s="37"/>
      <c r="CP314" s="37"/>
      <c r="CQ314" s="37"/>
    </row>
    <row r="315" spans="1:95">
      <c r="A315" s="37"/>
      <c r="B315" s="37"/>
      <c r="C315" s="37"/>
      <c r="D315" s="37"/>
      <c r="E315" s="37"/>
      <c r="F315" s="37"/>
      <c r="G315" s="37"/>
      <c r="H315" s="37"/>
      <c r="I315" s="37"/>
      <c r="J315" s="37"/>
      <c r="K315" s="37"/>
      <c r="L315" s="37"/>
      <c r="M315" s="37"/>
      <c r="N315" s="37"/>
      <c r="O315" s="37"/>
      <c r="P315" s="37"/>
      <c r="Q315" s="37"/>
      <c r="R315" s="37"/>
      <c r="S315" s="37"/>
      <c r="T315" s="37"/>
      <c r="U315" s="37"/>
      <c r="V315" s="37"/>
      <c r="W315" s="37"/>
      <c r="X315" s="37"/>
      <c r="Y315" s="37"/>
      <c r="Z315" s="37"/>
      <c r="AA315" s="37"/>
      <c r="AB315" s="37"/>
      <c r="AC315" s="37"/>
      <c r="AD315" s="37"/>
      <c r="AE315" s="37"/>
      <c r="AF315" s="37"/>
      <c r="AG315" s="37"/>
      <c r="AH315" s="37"/>
      <c r="AI315" s="37"/>
      <c r="AJ315" s="37"/>
      <c r="AK315" s="37"/>
      <c r="AL315" s="37"/>
      <c r="AM315" s="37"/>
      <c r="AN315" s="37"/>
      <c r="AO315" s="37"/>
      <c r="AP315" s="37"/>
      <c r="AQ315" s="37"/>
      <c r="AR315" s="37"/>
      <c r="AS315" s="37"/>
      <c r="AT315" s="37"/>
      <c r="AU315" s="37"/>
      <c r="AV315" s="37"/>
      <c r="AW315" s="37"/>
      <c r="AX315" s="37"/>
      <c r="AY315" s="37"/>
      <c r="AZ315" s="37"/>
      <c r="BA315" s="37"/>
      <c r="BB315" s="37"/>
      <c r="BC315" s="37"/>
      <c r="BD315" s="37"/>
      <c r="BE315" s="37"/>
      <c r="BF315" s="37"/>
      <c r="BG315" s="37"/>
      <c r="BH315" s="37"/>
      <c r="BI315" s="37"/>
      <c r="BJ315" s="37"/>
      <c r="BK315" s="37"/>
      <c r="BL315" s="37"/>
      <c r="BM315" s="37"/>
      <c r="BN315" s="37"/>
      <c r="BO315" s="37"/>
      <c r="BP315" s="37"/>
      <c r="BQ315" s="37"/>
      <c r="BR315" s="37"/>
      <c r="BS315" s="37"/>
      <c r="BT315" s="37"/>
      <c r="BU315" s="37"/>
      <c r="BV315" s="37"/>
      <c r="BW315" s="37"/>
      <c r="BX315" s="37"/>
      <c r="BY315" s="37"/>
      <c r="BZ315" s="37"/>
      <c r="CA315" s="37"/>
      <c r="CB315" s="37"/>
      <c r="CC315" s="37"/>
      <c r="CD315" s="37"/>
      <c r="CE315" s="37"/>
      <c r="CF315" s="37"/>
      <c r="CG315" s="37"/>
      <c r="CH315" s="37"/>
      <c r="CI315" s="37"/>
      <c r="CJ315" s="37"/>
      <c r="CK315" s="37"/>
      <c r="CL315" s="37"/>
      <c r="CM315" s="37"/>
      <c r="CN315" s="37"/>
      <c r="CO315" s="37"/>
      <c r="CP315" s="37"/>
      <c r="CQ315" s="37"/>
    </row>
    <row r="316" spans="1:95">
      <c r="A316" s="37"/>
      <c r="B316" s="37"/>
      <c r="C316" s="37"/>
      <c r="D316" s="37"/>
      <c r="E316" s="37"/>
      <c r="F316" s="37"/>
      <c r="G316" s="37"/>
      <c r="H316" s="37"/>
      <c r="I316" s="37"/>
      <c r="J316" s="37"/>
      <c r="K316" s="37"/>
      <c r="L316" s="37"/>
      <c r="M316" s="37"/>
      <c r="N316" s="37"/>
      <c r="O316" s="37"/>
      <c r="P316" s="37"/>
      <c r="Q316" s="37"/>
      <c r="R316" s="37"/>
      <c r="S316" s="37"/>
      <c r="T316" s="37"/>
      <c r="U316" s="37"/>
      <c r="V316" s="37"/>
      <c r="W316" s="37"/>
      <c r="X316" s="37"/>
      <c r="Y316" s="37"/>
      <c r="Z316" s="37"/>
      <c r="AA316" s="37"/>
      <c r="AB316" s="37"/>
      <c r="AC316" s="37"/>
      <c r="AD316" s="37"/>
      <c r="AE316" s="37"/>
      <c r="AF316" s="37"/>
      <c r="AG316" s="37"/>
      <c r="AH316" s="37"/>
      <c r="AI316" s="37"/>
      <c r="AJ316" s="37"/>
      <c r="AK316" s="37"/>
      <c r="AL316" s="37"/>
      <c r="AM316" s="37"/>
      <c r="AN316" s="37"/>
      <c r="AO316" s="37"/>
      <c r="AP316" s="37"/>
      <c r="AQ316" s="37"/>
      <c r="AR316" s="37"/>
      <c r="AS316" s="37"/>
      <c r="AT316" s="37"/>
      <c r="AU316" s="37"/>
      <c r="AV316" s="37"/>
      <c r="AW316" s="37"/>
      <c r="AX316" s="37"/>
      <c r="AY316" s="37"/>
      <c r="AZ316" s="37"/>
      <c r="BA316" s="37"/>
      <c r="BB316" s="37"/>
      <c r="BC316" s="37"/>
      <c r="BD316" s="37"/>
      <c r="BE316" s="37"/>
      <c r="BF316" s="37"/>
      <c r="BG316" s="37"/>
      <c r="BH316" s="37"/>
      <c r="BI316" s="37"/>
      <c r="BJ316" s="37"/>
      <c r="BK316" s="37"/>
      <c r="BL316" s="37"/>
      <c r="BM316" s="37"/>
      <c r="BN316" s="37"/>
      <c r="BO316" s="37"/>
      <c r="BP316" s="37"/>
      <c r="BQ316" s="37"/>
      <c r="BR316" s="37"/>
      <c r="BS316" s="37"/>
      <c r="BT316" s="37"/>
      <c r="BU316" s="37"/>
      <c r="BV316" s="37"/>
      <c r="BW316" s="37"/>
      <c r="BX316" s="37"/>
      <c r="BY316" s="37"/>
      <c r="BZ316" s="37"/>
      <c r="CA316" s="37"/>
      <c r="CB316" s="37"/>
      <c r="CC316" s="37"/>
      <c r="CD316" s="37"/>
      <c r="CE316" s="37"/>
      <c r="CF316" s="37"/>
      <c r="CG316" s="37"/>
      <c r="CH316" s="37"/>
      <c r="CI316" s="37"/>
      <c r="CJ316" s="37"/>
      <c r="CK316" s="37"/>
      <c r="CL316" s="37"/>
      <c r="CM316" s="37"/>
      <c r="CN316" s="37"/>
      <c r="CO316" s="37"/>
      <c r="CP316" s="37"/>
      <c r="CQ316" s="37"/>
    </row>
    <row r="317" spans="1:95">
      <c r="A317" s="37"/>
      <c r="B317" s="37"/>
      <c r="C317" s="37"/>
      <c r="D317" s="37"/>
      <c r="E317" s="37"/>
      <c r="F317" s="37"/>
      <c r="G317" s="37"/>
      <c r="H317" s="37"/>
      <c r="I317" s="37"/>
      <c r="J317" s="37"/>
      <c r="K317" s="37"/>
      <c r="L317" s="37"/>
      <c r="M317" s="37"/>
      <c r="N317" s="37"/>
      <c r="O317" s="37"/>
      <c r="P317" s="37"/>
      <c r="Q317" s="37"/>
      <c r="R317" s="37"/>
      <c r="S317" s="37"/>
      <c r="T317" s="37"/>
      <c r="U317" s="37"/>
      <c r="V317" s="37"/>
      <c r="W317" s="37"/>
      <c r="X317" s="37"/>
      <c r="Y317" s="37"/>
      <c r="Z317" s="37"/>
      <c r="AA317" s="37"/>
      <c r="AB317" s="37"/>
      <c r="AC317" s="37"/>
      <c r="AD317" s="37"/>
      <c r="AE317" s="37"/>
      <c r="AF317" s="37"/>
      <c r="AG317" s="37"/>
      <c r="AH317" s="37"/>
      <c r="AI317" s="37"/>
      <c r="AJ317" s="37"/>
      <c r="AK317" s="37"/>
      <c r="AL317" s="37"/>
      <c r="AM317" s="37"/>
      <c r="AN317" s="37"/>
      <c r="AO317" s="37"/>
      <c r="AP317" s="37"/>
      <c r="AQ317" s="37"/>
      <c r="AR317" s="37"/>
      <c r="AS317" s="37"/>
      <c r="AT317" s="37"/>
      <c r="AU317" s="37"/>
      <c r="AV317" s="37"/>
      <c r="AW317" s="37"/>
      <c r="AX317" s="37"/>
      <c r="AY317" s="37"/>
      <c r="AZ317" s="37"/>
      <c r="BA317" s="37"/>
      <c r="BB317" s="37"/>
      <c r="BC317" s="37"/>
      <c r="BD317" s="37"/>
      <c r="BE317" s="37"/>
      <c r="BF317" s="37"/>
      <c r="BG317" s="37"/>
      <c r="BH317" s="37"/>
      <c r="BI317" s="37"/>
      <c r="BJ317" s="37"/>
      <c r="BK317" s="37"/>
      <c r="BL317" s="37"/>
      <c r="BM317" s="37"/>
      <c r="BN317" s="37"/>
      <c r="BO317" s="37"/>
      <c r="BP317" s="37"/>
      <c r="BQ317" s="37"/>
      <c r="BR317" s="37"/>
      <c r="BS317" s="37"/>
      <c r="BT317" s="37"/>
      <c r="BU317" s="37"/>
      <c r="BV317" s="37"/>
      <c r="BW317" s="37"/>
      <c r="BX317" s="37"/>
      <c r="BY317" s="37"/>
      <c r="BZ317" s="37"/>
      <c r="CA317" s="37"/>
      <c r="CB317" s="37"/>
      <c r="CC317" s="37"/>
      <c r="CD317" s="37"/>
      <c r="CE317" s="37"/>
      <c r="CF317" s="37"/>
      <c r="CG317" s="37"/>
      <c r="CH317" s="37"/>
      <c r="CI317" s="37"/>
      <c r="CJ317" s="37"/>
      <c r="CK317" s="37"/>
      <c r="CL317" s="37"/>
      <c r="CM317" s="37"/>
      <c r="CN317" s="37"/>
      <c r="CO317" s="37"/>
      <c r="CP317" s="37"/>
      <c r="CQ317" s="37"/>
    </row>
    <row r="318" spans="1:95">
      <c r="A318" s="37"/>
      <c r="B318" s="37"/>
      <c r="C318" s="37"/>
      <c r="D318" s="37"/>
      <c r="E318" s="37"/>
      <c r="F318" s="37"/>
      <c r="G318" s="37"/>
      <c r="H318" s="37"/>
      <c r="I318" s="37"/>
      <c r="J318" s="37"/>
      <c r="K318" s="37"/>
      <c r="L318" s="37"/>
      <c r="M318" s="37"/>
      <c r="N318" s="37"/>
      <c r="O318" s="37"/>
      <c r="P318" s="37"/>
      <c r="Q318" s="37"/>
      <c r="R318" s="37"/>
      <c r="S318" s="37"/>
      <c r="T318" s="37"/>
      <c r="U318" s="37"/>
      <c r="V318" s="37"/>
      <c r="W318" s="37"/>
      <c r="X318" s="37"/>
      <c r="Y318" s="37"/>
      <c r="Z318" s="37"/>
      <c r="AA318" s="37"/>
      <c r="AB318" s="37"/>
      <c r="AC318" s="37"/>
      <c r="AD318" s="37"/>
      <c r="AE318" s="37"/>
      <c r="AF318" s="37"/>
      <c r="AG318" s="37"/>
      <c r="AH318" s="37"/>
      <c r="AI318" s="37"/>
      <c r="AJ318" s="37"/>
      <c r="AK318" s="37"/>
      <c r="AL318" s="37"/>
      <c r="AM318" s="37"/>
      <c r="AN318" s="37"/>
      <c r="AO318" s="37"/>
      <c r="AP318" s="37"/>
      <c r="AQ318" s="37"/>
      <c r="AR318" s="37"/>
      <c r="AS318" s="37"/>
      <c r="AT318" s="37"/>
      <c r="AU318" s="37"/>
      <c r="AV318" s="37"/>
      <c r="AW318" s="37"/>
      <c r="AX318" s="37"/>
      <c r="AY318" s="37"/>
      <c r="AZ318" s="37"/>
      <c r="BA318" s="37"/>
      <c r="BB318" s="37"/>
      <c r="BC318" s="37"/>
      <c r="BD318" s="37"/>
      <c r="BE318" s="37"/>
      <c r="BF318" s="37"/>
      <c r="BG318" s="37"/>
      <c r="BH318" s="37"/>
      <c r="BI318" s="37"/>
      <c r="BJ318" s="37"/>
      <c r="BK318" s="37"/>
      <c r="BL318" s="37"/>
      <c r="BM318" s="37"/>
      <c r="BN318" s="37"/>
      <c r="BO318" s="37"/>
      <c r="BP318" s="37"/>
      <c r="BQ318" s="37"/>
      <c r="BR318" s="37"/>
      <c r="BS318" s="37"/>
      <c r="BT318" s="37"/>
      <c r="BU318" s="37"/>
      <c r="BV318" s="37"/>
      <c r="BW318" s="37"/>
      <c r="BX318" s="37"/>
      <c r="BY318" s="37"/>
      <c r="BZ318" s="37"/>
      <c r="CA318" s="37"/>
      <c r="CB318" s="37"/>
      <c r="CC318" s="37"/>
      <c r="CD318" s="37"/>
      <c r="CE318" s="37"/>
      <c r="CF318" s="37"/>
      <c r="CG318" s="37"/>
      <c r="CH318" s="37"/>
      <c r="CI318" s="37"/>
      <c r="CJ318" s="37"/>
      <c r="CK318" s="37"/>
      <c r="CL318" s="37"/>
      <c r="CM318" s="37"/>
      <c r="CN318" s="37"/>
      <c r="CO318" s="37"/>
      <c r="CP318" s="37"/>
      <c r="CQ318" s="37"/>
    </row>
    <row r="319" spans="1:95">
      <c r="A319" s="37"/>
      <c r="B319" s="37"/>
      <c r="C319" s="37"/>
      <c r="D319" s="37"/>
      <c r="E319" s="37"/>
      <c r="F319" s="37"/>
      <c r="G319" s="37"/>
      <c r="H319" s="37"/>
      <c r="I319" s="37"/>
      <c r="J319" s="37"/>
      <c r="K319" s="37"/>
      <c r="L319" s="37"/>
      <c r="M319" s="37"/>
      <c r="N319" s="37"/>
      <c r="O319" s="37"/>
      <c r="P319" s="37"/>
      <c r="Q319" s="37"/>
      <c r="R319" s="37"/>
      <c r="S319" s="37"/>
      <c r="T319" s="37"/>
      <c r="U319" s="37"/>
      <c r="V319" s="37"/>
      <c r="W319" s="37"/>
      <c r="X319" s="37"/>
      <c r="Y319" s="37"/>
      <c r="Z319" s="37"/>
      <c r="AA319" s="37"/>
      <c r="AB319" s="37"/>
      <c r="AC319" s="37"/>
      <c r="AD319" s="37"/>
      <c r="AE319" s="37"/>
      <c r="AF319" s="37"/>
      <c r="AG319" s="37"/>
      <c r="AH319" s="37"/>
      <c r="AI319" s="37"/>
      <c r="AJ319" s="37"/>
      <c r="AK319" s="37"/>
      <c r="AL319" s="37"/>
      <c r="AM319" s="37"/>
      <c r="AN319" s="37"/>
      <c r="AO319" s="37"/>
      <c r="AP319" s="37"/>
      <c r="AQ319" s="37"/>
      <c r="AR319" s="37"/>
      <c r="AS319" s="37"/>
      <c r="AT319" s="37"/>
      <c r="AU319" s="37"/>
      <c r="AV319" s="37"/>
      <c r="AW319" s="37"/>
      <c r="AX319" s="37"/>
      <c r="AY319" s="37"/>
      <c r="AZ319" s="37"/>
      <c r="BA319" s="37"/>
      <c r="BB319" s="37"/>
      <c r="BC319" s="37"/>
      <c r="BD319" s="37"/>
      <c r="BE319" s="37"/>
      <c r="BF319" s="37"/>
      <c r="BG319" s="37"/>
      <c r="BH319" s="37"/>
      <c r="BI319" s="37"/>
      <c r="BJ319" s="37"/>
      <c r="BK319" s="37"/>
      <c r="BL319" s="37"/>
      <c r="BM319" s="37"/>
      <c r="BN319" s="37"/>
      <c r="BO319" s="37"/>
      <c r="BP319" s="37"/>
      <c r="BQ319" s="37"/>
      <c r="BR319" s="37"/>
      <c r="BS319" s="37"/>
      <c r="BT319" s="37"/>
      <c r="BU319" s="37"/>
      <c r="BV319" s="37"/>
      <c r="BW319" s="37"/>
      <c r="BX319" s="37"/>
      <c r="BY319" s="37"/>
      <c r="BZ319" s="37"/>
      <c r="CA319" s="37"/>
      <c r="CB319" s="37"/>
      <c r="CC319" s="37"/>
      <c r="CD319" s="37"/>
      <c r="CE319" s="37"/>
      <c r="CF319" s="37"/>
      <c r="CG319" s="37"/>
      <c r="CH319" s="37"/>
      <c r="CI319" s="37"/>
      <c r="CJ319" s="37"/>
      <c r="CK319" s="37"/>
      <c r="CL319" s="37"/>
      <c r="CM319" s="37"/>
      <c r="CN319" s="37"/>
      <c r="CO319" s="37"/>
      <c r="CP319" s="37"/>
      <c r="CQ319" s="37"/>
    </row>
    <row r="320" spans="1:95">
      <c r="A320" s="37"/>
      <c r="B320" s="37"/>
      <c r="C320" s="37"/>
      <c r="D320" s="37"/>
      <c r="E320" s="37"/>
      <c r="F320" s="37"/>
      <c r="G320" s="37"/>
      <c r="H320" s="37"/>
      <c r="I320" s="37"/>
      <c r="J320" s="37"/>
      <c r="K320" s="37"/>
      <c r="L320" s="37"/>
      <c r="M320" s="37"/>
      <c r="N320" s="37"/>
      <c r="O320" s="37"/>
      <c r="P320" s="37"/>
      <c r="Q320" s="37"/>
      <c r="R320" s="37"/>
      <c r="S320" s="37"/>
      <c r="T320" s="37"/>
      <c r="U320" s="37"/>
      <c r="V320" s="37"/>
      <c r="W320" s="37"/>
      <c r="X320" s="37"/>
      <c r="Y320" s="37"/>
      <c r="Z320" s="37"/>
      <c r="AA320" s="37"/>
      <c r="AB320" s="37"/>
      <c r="AC320" s="37"/>
      <c r="AD320" s="37"/>
      <c r="AE320" s="37"/>
      <c r="AF320" s="37"/>
      <c r="AG320" s="37"/>
      <c r="AH320" s="37"/>
      <c r="AI320" s="37"/>
      <c r="AJ320" s="37"/>
      <c r="AK320" s="37"/>
      <c r="AL320" s="37"/>
      <c r="AM320" s="37"/>
      <c r="AN320" s="37"/>
      <c r="AO320" s="37"/>
      <c r="AP320" s="37"/>
      <c r="AQ320" s="37"/>
      <c r="AR320" s="37"/>
      <c r="AS320" s="37"/>
      <c r="AT320" s="37"/>
      <c r="AU320" s="37"/>
      <c r="AV320" s="37"/>
      <c r="AW320" s="37"/>
      <c r="AX320" s="37"/>
      <c r="AY320" s="37"/>
      <c r="AZ320" s="37"/>
      <c r="BA320" s="37"/>
      <c r="BB320" s="37"/>
      <c r="BC320" s="37"/>
      <c r="BD320" s="37"/>
      <c r="BE320" s="37"/>
      <c r="BF320" s="37"/>
      <c r="BG320" s="37"/>
      <c r="BH320" s="37"/>
      <c r="BI320" s="37"/>
      <c r="BJ320" s="37"/>
      <c r="BK320" s="37"/>
      <c r="BL320" s="37"/>
      <c r="BM320" s="37"/>
      <c r="BN320" s="37"/>
      <c r="BO320" s="37"/>
      <c r="BP320" s="37"/>
      <c r="BQ320" s="37"/>
      <c r="BR320" s="37"/>
      <c r="BS320" s="37"/>
      <c r="BT320" s="37"/>
      <c r="BU320" s="37"/>
      <c r="BV320" s="37"/>
      <c r="BW320" s="37"/>
      <c r="BX320" s="37"/>
      <c r="BY320" s="37"/>
      <c r="BZ320" s="37"/>
      <c r="CA320" s="37"/>
      <c r="CB320" s="37"/>
      <c r="CC320" s="37"/>
      <c r="CD320" s="37"/>
      <c r="CE320" s="37"/>
      <c r="CF320" s="37"/>
      <c r="CG320" s="37"/>
      <c r="CH320" s="37"/>
      <c r="CI320" s="37"/>
      <c r="CJ320" s="37"/>
      <c r="CK320" s="37"/>
      <c r="CL320" s="37"/>
      <c r="CM320" s="37"/>
      <c r="CN320" s="37"/>
      <c r="CO320" s="37"/>
      <c r="CP320" s="37"/>
      <c r="CQ320" s="37"/>
    </row>
    <row r="321" spans="1:95">
      <c r="A321" s="37"/>
      <c r="B321" s="37"/>
      <c r="C321" s="37"/>
      <c r="D321" s="37"/>
      <c r="E321" s="37"/>
      <c r="F321" s="37"/>
      <c r="G321" s="37"/>
      <c r="H321" s="37"/>
      <c r="I321" s="37"/>
      <c r="J321" s="37"/>
      <c r="K321" s="37"/>
      <c r="L321" s="37"/>
      <c r="M321" s="37"/>
      <c r="N321" s="37"/>
      <c r="O321" s="37"/>
      <c r="P321" s="37"/>
      <c r="Q321" s="37"/>
      <c r="R321" s="37"/>
      <c r="S321" s="37"/>
      <c r="T321" s="37"/>
      <c r="U321" s="37"/>
      <c r="V321" s="37"/>
      <c r="W321" s="37"/>
      <c r="X321" s="37"/>
      <c r="Y321" s="37"/>
      <c r="Z321" s="37"/>
      <c r="AA321" s="37"/>
      <c r="AB321" s="37"/>
      <c r="AC321" s="37"/>
      <c r="AD321" s="37"/>
      <c r="AE321" s="37"/>
      <c r="AF321" s="37"/>
      <c r="AG321" s="37"/>
      <c r="AH321" s="37"/>
      <c r="AI321" s="37"/>
      <c r="AJ321" s="37"/>
      <c r="AK321" s="37"/>
      <c r="AL321" s="37"/>
      <c r="AM321" s="37"/>
      <c r="AN321" s="37"/>
      <c r="AO321" s="37"/>
      <c r="AP321" s="37"/>
      <c r="AQ321" s="37"/>
      <c r="AR321" s="37"/>
      <c r="AS321" s="37"/>
      <c r="AT321" s="37"/>
      <c r="AU321" s="37"/>
      <c r="AV321" s="37"/>
      <c r="AW321" s="37"/>
      <c r="AX321" s="37"/>
      <c r="AY321" s="37"/>
      <c r="AZ321" s="37"/>
      <c r="BA321" s="37"/>
      <c r="BB321" s="37"/>
      <c r="BC321" s="37"/>
      <c r="BD321" s="37"/>
      <c r="BE321" s="37"/>
      <c r="BF321" s="37"/>
      <c r="BG321" s="37"/>
      <c r="BH321" s="37"/>
      <c r="BI321" s="37"/>
      <c r="BJ321" s="37"/>
      <c r="BK321" s="37"/>
      <c r="BL321" s="37"/>
      <c r="BM321" s="37"/>
      <c r="BN321" s="37"/>
      <c r="BO321" s="37"/>
      <c r="BP321" s="37"/>
      <c r="BQ321" s="37"/>
      <c r="BR321" s="37"/>
      <c r="BS321" s="37"/>
      <c r="BT321" s="37"/>
      <c r="BU321" s="37"/>
      <c r="BV321" s="37"/>
      <c r="BW321" s="37"/>
      <c r="BX321" s="37"/>
      <c r="BY321" s="37"/>
      <c r="BZ321" s="37"/>
      <c r="CA321" s="37"/>
      <c r="CB321" s="37"/>
      <c r="CC321" s="37"/>
      <c r="CD321" s="37"/>
      <c r="CE321" s="37"/>
      <c r="CF321" s="37"/>
      <c r="CG321" s="37"/>
      <c r="CH321" s="37"/>
      <c r="CI321" s="37"/>
      <c r="CJ321" s="37"/>
      <c r="CK321" s="37"/>
      <c r="CL321" s="37"/>
      <c r="CM321" s="37"/>
      <c r="CN321" s="37"/>
      <c r="CO321" s="37"/>
      <c r="CP321" s="37"/>
      <c r="CQ321" s="37"/>
    </row>
    <row r="322" spans="1:95">
      <c r="A322" s="37"/>
      <c r="B322" s="37"/>
      <c r="C322" s="37"/>
      <c r="D322" s="37"/>
      <c r="E322" s="37"/>
      <c r="F322" s="37"/>
      <c r="G322" s="37"/>
      <c r="H322" s="37"/>
      <c r="I322" s="37"/>
      <c r="J322" s="37"/>
      <c r="K322" s="37"/>
      <c r="L322" s="37"/>
      <c r="M322" s="37"/>
      <c r="N322" s="37"/>
      <c r="O322" s="37"/>
      <c r="P322" s="37"/>
      <c r="Q322" s="37"/>
      <c r="R322" s="37"/>
      <c r="S322" s="37"/>
      <c r="T322" s="37"/>
      <c r="U322" s="37"/>
      <c r="V322" s="37"/>
      <c r="W322" s="37"/>
      <c r="X322" s="37"/>
      <c r="Y322" s="37"/>
      <c r="Z322" s="37"/>
      <c r="AA322" s="37"/>
      <c r="AB322" s="37"/>
      <c r="AC322" s="37"/>
      <c r="AD322" s="37"/>
      <c r="AE322" s="37"/>
      <c r="AF322" s="37"/>
      <c r="AG322" s="37"/>
      <c r="AH322" s="37"/>
      <c r="AI322" s="37"/>
      <c r="AJ322" s="37"/>
      <c r="AK322" s="37"/>
      <c r="AL322" s="37"/>
      <c r="AM322" s="37"/>
      <c r="AN322" s="37"/>
      <c r="AO322" s="37"/>
      <c r="AP322" s="37"/>
      <c r="AQ322" s="37"/>
      <c r="AR322" s="37"/>
      <c r="AS322" s="37"/>
      <c r="AT322" s="37"/>
      <c r="AU322" s="37"/>
      <c r="AV322" s="37"/>
      <c r="AW322" s="37"/>
      <c r="AX322" s="37"/>
      <c r="AY322" s="37"/>
      <c r="AZ322" s="37"/>
      <c r="BA322" s="37"/>
      <c r="BB322" s="37"/>
      <c r="BC322" s="37"/>
      <c r="BD322" s="37"/>
      <c r="BE322" s="37"/>
      <c r="BF322" s="37"/>
      <c r="BG322" s="37"/>
      <c r="BH322" s="37"/>
      <c r="BI322" s="37"/>
      <c r="BJ322" s="37"/>
      <c r="BK322" s="37"/>
      <c r="BL322" s="37"/>
      <c r="BM322" s="37"/>
      <c r="BN322" s="37"/>
      <c r="BO322" s="37"/>
      <c r="BP322" s="37"/>
      <c r="BQ322" s="37"/>
      <c r="BR322" s="37"/>
      <c r="BS322" s="37"/>
      <c r="BT322" s="37"/>
      <c r="BU322" s="37"/>
      <c r="BV322" s="37"/>
      <c r="BW322" s="37"/>
      <c r="BX322" s="37"/>
      <c r="BY322" s="37"/>
      <c r="BZ322" s="37"/>
      <c r="CA322" s="37"/>
      <c r="CB322" s="37"/>
      <c r="CC322" s="37"/>
      <c r="CD322" s="37"/>
      <c r="CE322" s="37"/>
      <c r="CF322" s="37"/>
      <c r="CG322" s="37"/>
      <c r="CH322" s="37"/>
      <c r="CI322" s="37"/>
      <c r="CJ322" s="37"/>
      <c r="CK322" s="37"/>
      <c r="CL322" s="37"/>
      <c r="CM322" s="37"/>
      <c r="CN322" s="37"/>
      <c r="CO322" s="37"/>
      <c r="CP322" s="37"/>
      <c r="CQ322" s="37"/>
    </row>
    <row r="323" spans="1:95">
      <c r="A323" s="37"/>
      <c r="B323" s="37"/>
      <c r="C323" s="37"/>
      <c r="D323" s="37"/>
      <c r="E323" s="37"/>
      <c r="F323" s="37"/>
      <c r="G323" s="37"/>
      <c r="H323" s="37"/>
      <c r="I323" s="37"/>
      <c r="J323" s="37"/>
      <c r="K323" s="37"/>
      <c r="L323" s="37"/>
      <c r="M323" s="37"/>
      <c r="N323" s="37"/>
      <c r="O323" s="37"/>
      <c r="P323" s="37"/>
      <c r="Q323" s="37"/>
      <c r="R323" s="37"/>
      <c r="S323" s="37"/>
      <c r="T323" s="37"/>
      <c r="U323" s="37"/>
      <c r="V323" s="37"/>
      <c r="W323" s="37"/>
      <c r="X323" s="37"/>
      <c r="Y323" s="37"/>
      <c r="Z323" s="37"/>
      <c r="AA323" s="37"/>
      <c r="AB323" s="37"/>
      <c r="AC323" s="37"/>
      <c r="AD323" s="37"/>
      <c r="AE323" s="37"/>
      <c r="AF323" s="37"/>
      <c r="AG323" s="37"/>
      <c r="AH323" s="37"/>
      <c r="AI323" s="37"/>
      <c r="AJ323" s="37"/>
      <c r="AK323" s="37"/>
      <c r="AL323" s="37"/>
      <c r="AM323" s="37"/>
      <c r="AN323" s="37"/>
      <c r="AO323" s="37"/>
      <c r="AP323" s="37"/>
      <c r="AQ323" s="37"/>
      <c r="AR323" s="37"/>
      <c r="AS323" s="37"/>
      <c r="AT323" s="37"/>
      <c r="AU323" s="37"/>
      <c r="AV323" s="37"/>
      <c r="AW323" s="37"/>
      <c r="AX323" s="37"/>
      <c r="AY323" s="37"/>
      <c r="AZ323" s="37"/>
      <c r="BA323" s="37"/>
      <c r="BB323" s="37"/>
      <c r="BC323" s="37"/>
      <c r="BD323" s="37"/>
      <c r="BE323" s="37"/>
      <c r="BF323" s="37"/>
      <c r="BG323" s="37"/>
      <c r="BH323" s="37"/>
      <c r="BI323" s="37"/>
      <c r="BJ323" s="37"/>
      <c r="BK323" s="37"/>
      <c r="BL323" s="37"/>
      <c r="BM323" s="37"/>
      <c r="BN323" s="37"/>
      <c r="BO323" s="37"/>
      <c r="BP323" s="37"/>
      <c r="BQ323" s="37"/>
      <c r="BR323" s="37"/>
      <c r="BS323" s="37"/>
      <c r="BT323" s="37"/>
      <c r="BU323" s="37"/>
      <c r="BV323" s="37"/>
      <c r="BW323" s="37"/>
      <c r="BX323" s="37"/>
      <c r="BY323" s="37"/>
      <c r="BZ323" s="37"/>
      <c r="CA323" s="37"/>
      <c r="CB323" s="37"/>
      <c r="CC323" s="37"/>
      <c r="CD323" s="37"/>
      <c r="CE323" s="37"/>
      <c r="CF323" s="37"/>
      <c r="CG323" s="37"/>
      <c r="CH323" s="37"/>
      <c r="CI323" s="37"/>
      <c r="CJ323" s="37"/>
      <c r="CK323" s="37"/>
      <c r="CL323" s="37"/>
      <c r="CM323" s="37"/>
      <c r="CN323" s="37"/>
      <c r="CO323" s="37"/>
      <c r="CP323" s="37"/>
      <c r="CQ323" s="37"/>
    </row>
    <row r="324" spans="1:95">
      <c r="A324" s="37"/>
      <c r="B324" s="37"/>
      <c r="C324" s="37"/>
      <c r="D324" s="37"/>
      <c r="E324" s="37"/>
      <c r="F324" s="37"/>
      <c r="G324" s="37"/>
      <c r="H324" s="37"/>
      <c r="I324" s="37"/>
      <c r="J324" s="37"/>
      <c r="K324" s="37"/>
      <c r="L324" s="37"/>
      <c r="M324" s="37"/>
      <c r="N324" s="37"/>
      <c r="O324" s="37"/>
      <c r="P324" s="37"/>
      <c r="Q324" s="37"/>
      <c r="R324" s="37"/>
      <c r="S324" s="37"/>
      <c r="T324" s="37"/>
      <c r="U324" s="37"/>
      <c r="V324" s="37"/>
      <c r="W324" s="37"/>
      <c r="X324" s="37"/>
      <c r="Y324" s="37"/>
      <c r="Z324" s="37"/>
      <c r="AA324" s="37"/>
      <c r="AB324" s="37"/>
      <c r="AC324" s="37"/>
      <c r="AD324" s="37"/>
      <c r="AE324" s="37"/>
      <c r="AF324" s="37"/>
      <c r="AG324" s="37"/>
      <c r="AH324" s="37"/>
      <c r="AI324" s="37"/>
      <c r="AJ324" s="37"/>
      <c r="AK324" s="37"/>
      <c r="AL324" s="37"/>
      <c r="AM324" s="37"/>
      <c r="AN324" s="37"/>
      <c r="AO324" s="37"/>
      <c r="AP324" s="37"/>
      <c r="AQ324" s="37"/>
      <c r="AR324" s="37"/>
      <c r="AS324" s="37"/>
      <c r="AT324" s="37"/>
      <c r="AU324" s="37"/>
      <c r="AV324" s="37"/>
      <c r="AW324" s="37"/>
      <c r="AX324" s="37"/>
      <c r="AY324" s="37"/>
      <c r="AZ324" s="37"/>
      <c r="BA324" s="37"/>
      <c r="BB324" s="37"/>
      <c r="BC324" s="37"/>
      <c r="BD324" s="37"/>
      <c r="BE324" s="37"/>
      <c r="BF324" s="37"/>
      <c r="BG324" s="37"/>
      <c r="BH324" s="37"/>
      <c r="BI324" s="37"/>
      <c r="BJ324" s="37"/>
      <c r="BK324" s="37"/>
      <c r="BL324" s="37"/>
      <c r="BM324" s="37"/>
      <c r="BN324" s="37"/>
      <c r="BO324" s="37"/>
      <c r="BP324" s="37"/>
      <c r="BQ324" s="37"/>
      <c r="BR324" s="37"/>
      <c r="BS324" s="37"/>
      <c r="BT324" s="37"/>
      <c r="BU324" s="37"/>
      <c r="BV324" s="37"/>
      <c r="BW324" s="37"/>
      <c r="BX324" s="37"/>
      <c r="BY324" s="37"/>
      <c r="BZ324" s="37"/>
      <c r="CA324" s="37"/>
      <c r="CB324" s="37"/>
      <c r="CC324" s="37"/>
      <c r="CD324" s="37"/>
      <c r="CE324" s="37"/>
      <c r="CF324" s="37"/>
      <c r="CG324" s="37"/>
      <c r="CH324" s="37"/>
      <c r="CI324" s="37"/>
      <c r="CJ324" s="37"/>
      <c r="CK324" s="37"/>
      <c r="CL324" s="37"/>
      <c r="CM324" s="37"/>
      <c r="CN324" s="37"/>
      <c r="CO324" s="37"/>
      <c r="CP324" s="37"/>
      <c r="CQ324" s="37"/>
    </row>
    <row r="325" spans="1:95">
      <c r="A325" s="37"/>
      <c r="B325" s="37"/>
      <c r="C325" s="37"/>
      <c r="D325" s="37"/>
      <c r="E325" s="37"/>
      <c r="F325" s="37"/>
      <c r="G325" s="37"/>
      <c r="H325" s="37"/>
      <c r="I325" s="37"/>
      <c r="J325" s="37"/>
      <c r="K325" s="37"/>
      <c r="L325" s="37"/>
      <c r="M325" s="37"/>
      <c r="N325" s="37"/>
      <c r="O325" s="37"/>
      <c r="P325" s="37"/>
      <c r="Q325" s="37"/>
      <c r="R325" s="37"/>
      <c r="S325" s="37"/>
      <c r="T325" s="37"/>
      <c r="U325" s="37"/>
      <c r="V325" s="37"/>
      <c r="W325" s="37"/>
      <c r="X325" s="37"/>
      <c r="Y325" s="37"/>
      <c r="Z325" s="37"/>
      <c r="AA325" s="37"/>
      <c r="AB325" s="37"/>
      <c r="AC325" s="37"/>
      <c r="AD325" s="37"/>
      <c r="AE325" s="37"/>
      <c r="AF325" s="37"/>
      <c r="AG325" s="37"/>
      <c r="AH325" s="37"/>
      <c r="AI325" s="37"/>
      <c r="AJ325" s="37"/>
      <c r="AK325" s="37"/>
      <c r="AL325" s="37"/>
      <c r="AM325" s="37"/>
      <c r="AN325" s="37"/>
      <c r="AO325" s="37"/>
      <c r="AP325" s="37"/>
      <c r="AQ325" s="37"/>
      <c r="AR325" s="37"/>
      <c r="AS325" s="37"/>
      <c r="AT325" s="37"/>
      <c r="AU325" s="37"/>
      <c r="AV325" s="37"/>
      <c r="AW325" s="37"/>
      <c r="AX325" s="37"/>
      <c r="AY325" s="37"/>
      <c r="AZ325" s="37"/>
      <c r="BA325" s="37"/>
      <c r="BB325" s="37"/>
      <c r="BC325" s="37"/>
      <c r="BD325" s="37"/>
      <c r="BE325" s="37"/>
      <c r="BF325" s="37"/>
      <c r="BG325" s="37"/>
      <c r="BH325" s="37"/>
      <c r="BI325" s="37"/>
      <c r="BJ325" s="37"/>
      <c r="BK325" s="37"/>
      <c r="BL325" s="37"/>
      <c r="BM325" s="37"/>
      <c r="BN325" s="37"/>
      <c r="BO325" s="37"/>
      <c r="BP325" s="37"/>
      <c r="BQ325" s="37"/>
      <c r="BR325" s="37"/>
      <c r="BS325" s="37"/>
      <c r="BT325" s="37"/>
      <c r="BU325" s="37"/>
      <c r="BV325" s="37"/>
      <c r="BW325" s="37"/>
      <c r="BX325" s="37"/>
      <c r="BY325" s="37"/>
      <c r="BZ325" s="37"/>
      <c r="CA325" s="37"/>
      <c r="CB325" s="37"/>
      <c r="CC325" s="37"/>
      <c r="CD325" s="37"/>
      <c r="CE325" s="37"/>
      <c r="CF325" s="37"/>
      <c r="CG325" s="37"/>
      <c r="CH325" s="37"/>
      <c r="CI325" s="37"/>
      <c r="CJ325" s="37"/>
      <c r="CK325" s="37"/>
      <c r="CL325" s="37"/>
      <c r="CM325" s="37"/>
      <c r="CN325" s="37"/>
      <c r="CO325" s="37"/>
      <c r="CP325" s="37"/>
      <c r="CQ325" s="37"/>
    </row>
    <row r="326" spans="1:95">
      <c r="A326" s="37"/>
      <c r="B326" s="37"/>
      <c r="C326" s="37"/>
      <c r="D326" s="37"/>
      <c r="E326" s="37"/>
      <c r="F326" s="37"/>
      <c r="G326" s="37"/>
      <c r="H326" s="37"/>
      <c r="I326" s="37"/>
      <c r="J326" s="37"/>
      <c r="K326" s="37"/>
      <c r="L326" s="37"/>
      <c r="M326" s="37"/>
      <c r="N326" s="37"/>
      <c r="O326" s="37"/>
      <c r="P326" s="37"/>
      <c r="Q326" s="37"/>
      <c r="R326" s="37"/>
      <c r="S326" s="37"/>
      <c r="T326" s="37"/>
      <c r="U326" s="37"/>
      <c r="V326" s="37"/>
      <c r="W326" s="37"/>
      <c r="X326" s="37"/>
      <c r="Y326" s="37"/>
      <c r="Z326" s="37"/>
      <c r="AA326" s="37"/>
      <c r="AB326" s="37"/>
      <c r="AC326" s="37"/>
      <c r="AD326" s="37"/>
      <c r="AE326" s="37"/>
      <c r="AF326" s="37"/>
      <c r="AG326" s="37"/>
      <c r="AH326" s="37"/>
      <c r="AI326" s="37"/>
      <c r="AJ326" s="37"/>
      <c r="AK326" s="37"/>
      <c r="AL326" s="37"/>
      <c r="AM326" s="37"/>
      <c r="AN326" s="37"/>
      <c r="AO326" s="37"/>
      <c r="AP326" s="37"/>
      <c r="AQ326" s="37"/>
      <c r="AR326" s="37"/>
      <c r="AS326" s="37"/>
      <c r="AT326" s="37"/>
      <c r="AU326" s="37"/>
      <c r="AV326" s="37"/>
      <c r="AW326" s="37"/>
      <c r="AX326" s="37"/>
      <c r="AY326" s="37"/>
      <c r="AZ326" s="37"/>
      <c r="BA326" s="37"/>
      <c r="BB326" s="37"/>
      <c r="BC326" s="37"/>
      <c r="BD326" s="37"/>
      <c r="BE326" s="37"/>
      <c r="BF326" s="37"/>
      <c r="BG326" s="37"/>
      <c r="BH326" s="37"/>
      <c r="BI326" s="37"/>
      <c r="BJ326" s="37"/>
      <c r="BK326" s="37"/>
      <c r="BL326" s="37"/>
      <c r="BM326" s="37"/>
      <c r="BN326" s="37"/>
      <c r="BO326" s="37"/>
      <c r="BP326" s="37"/>
      <c r="BQ326" s="37"/>
      <c r="BR326" s="37"/>
      <c r="BS326" s="37"/>
      <c r="BT326" s="37"/>
      <c r="BU326" s="37"/>
      <c r="BV326" s="37"/>
      <c r="BW326" s="37"/>
      <c r="BX326" s="37"/>
      <c r="BY326" s="37"/>
      <c r="BZ326" s="37"/>
      <c r="CA326" s="37"/>
      <c r="CB326" s="37"/>
      <c r="CC326" s="37"/>
      <c r="CD326" s="37"/>
      <c r="CE326" s="37"/>
      <c r="CF326" s="37"/>
      <c r="CG326" s="37"/>
      <c r="CH326" s="37"/>
      <c r="CI326" s="37"/>
      <c r="CJ326" s="37"/>
      <c r="CK326" s="37"/>
      <c r="CL326" s="37"/>
      <c r="CM326" s="37"/>
      <c r="CN326" s="37"/>
      <c r="CO326" s="37"/>
      <c r="CP326" s="37"/>
      <c r="CQ326" s="37"/>
    </row>
    <row r="327" spans="1:95">
      <c r="A327" s="37"/>
      <c r="B327" s="37"/>
      <c r="C327" s="37"/>
      <c r="D327" s="37"/>
      <c r="E327" s="37"/>
      <c r="F327" s="37"/>
      <c r="G327" s="37"/>
      <c r="H327" s="37"/>
      <c r="I327" s="37"/>
      <c r="J327" s="37"/>
      <c r="K327" s="37"/>
      <c r="L327" s="37"/>
      <c r="M327" s="37"/>
      <c r="N327" s="37"/>
      <c r="O327" s="37"/>
      <c r="P327" s="37"/>
      <c r="Q327" s="37"/>
      <c r="R327" s="37"/>
      <c r="S327" s="37"/>
      <c r="T327" s="37"/>
      <c r="U327" s="37"/>
      <c r="V327" s="37"/>
      <c r="W327" s="37"/>
      <c r="X327" s="37"/>
      <c r="Y327" s="37"/>
      <c r="Z327" s="37"/>
      <c r="AA327" s="37"/>
      <c r="AB327" s="37"/>
      <c r="AC327" s="37"/>
      <c r="AD327" s="37"/>
      <c r="AE327" s="37"/>
      <c r="AF327" s="37"/>
      <c r="AG327" s="37"/>
      <c r="AH327" s="37"/>
      <c r="AI327" s="37"/>
      <c r="AJ327" s="37"/>
      <c r="AK327" s="37"/>
      <c r="AL327" s="37"/>
      <c r="AM327" s="37"/>
      <c r="AN327" s="37"/>
      <c r="AO327" s="37"/>
      <c r="AP327" s="37"/>
      <c r="AQ327" s="37"/>
      <c r="AR327" s="37"/>
      <c r="AS327" s="37"/>
      <c r="AT327" s="37"/>
      <c r="AU327" s="37"/>
      <c r="AV327" s="37"/>
      <c r="AW327" s="37"/>
      <c r="AX327" s="37"/>
      <c r="AY327" s="37"/>
      <c r="AZ327" s="37"/>
      <c r="BA327" s="37"/>
      <c r="BB327" s="37"/>
      <c r="BC327" s="37"/>
      <c r="BD327" s="37"/>
      <c r="BE327" s="37"/>
      <c r="BF327" s="37"/>
      <c r="BG327" s="37"/>
      <c r="BH327" s="37"/>
      <c r="BI327" s="37"/>
      <c r="BJ327" s="37"/>
      <c r="BK327" s="37"/>
      <c r="BL327" s="37"/>
      <c r="BM327" s="37"/>
      <c r="BN327" s="37"/>
      <c r="BO327" s="37"/>
      <c r="BP327" s="37"/>
      <c r="BQ327" s="37"/>
      <c r="BR327" s="37"/>
      <c r="BS327" s="37"/>
      <c r="BT327" s="37"/>
      <c r="BU327" s="37"/>
      <c r="BV327" s="37"/>
      <c r="BW327" s="37"/>
      <c r="BX327" s="37"/>
      <c r="BY327" s="37"/>
      <c r="BZ327" s="37"/>
      <c r="CA327" s="37"/>
      <c r="CB327" s="37"/>
      <c r="CC327" s="37"/>
      <c r="CD327" s="37"/>
      <c r="CE327" s="37"/>
      <c r="CF327" s="37"/>
      <c r="CG327" s="37"/>
      <c r="CH327" s="37"/>
      <c r="CI327" s="37"/>
      <c r="CJ327" s="37"/>
      <c r="CK327" s="37"/>
      <c r="CL327" s="37"/>
      <c r="CM327" s="37"/>
      <c r="CN327" s="37"/>
      <c r="CO327" s="37"/>
      <c r="CP327" s="37"/>
      <c r="CQ327" s="37"/>
    </row>
    <row r="328" spans="1:95">
      <c r="A328" s="37"/>
      <c r="B328" s="37"/>
      <c r="C328" s="37"/>
      <c r="D328" s="37"/>
      <c r="E328" s="37"/>
      <c r="F328" s="37"/>
      <c r="G328" s="37"/>
      <c r="H328" s="37"/>
      <c r="I328" s="37"/>
      <c r="J328" s="37"/>
      <c r="K328" s="37"/>
      <c r="L328" s="37"/>
      <c r="M328" s="37"/>
      <c r="N328" s="37"/>
      <c r="O328" s="37"/>
      <c r="P328" s="37"/>
      <c r="Q328" s="37"/>
      <c r="R328" s="37"/>
      <c r="S328" s="37"/>
      <c r="T328" s="37"/>
      <c r="U328" s="37"/>
      <c r="V328" s="37"/>
      <c r="W328" s="37"/>
      <c r="X328" s="37"/>
      <c r="Y328" s="37"/>
      <c r="Z328" s="37"/>
      <c r="AA328" s="37"/>
      <c r="AB328" s="37"/>
      <c r="AC328" s="37"/>
      <c r="AD328" s="37"/>
      <c r="AE328" s="37"/>
      <c r="AF328" s="37"/>
      <c r="AG328" s="37"/>
      <c r="AH328" s="37"/>
      <c r="AI328" s="37"/>
      <c r="AJ328" s="37"/>
      <c r="AK328" s="37"/>
      <c r="AL328" s="37"/>
      <c r="AM328" s="37"/>
      <c r="AN328" s="37"/>
      <c r="AO328" s="37"/>
      <c r="AP328" s="37"/>
      <c r="AQ328" s="37"/>
      <c r="AR328" s="37"/>
      <c r="AS328" s="37"/>
      <c r="AT328" s="37"/>
      <c r="AU328" s="37"/>
      <c r="AV328" s="37"/>
      <c r="AW328" s="37"/>
      <c r="AX328" s="37"/>
      <c r="AY328" s="37"/>
      <c r="AZ328" s="37"/>
      <c r="BA328" s="37"/>
      <c r="BB328" s="37"/>
      <c r="BC328" s="37"/>
      <c r="BD328" s="37"/>
      <c r="BE328" s="37"/>
      <c r="BF328" s="37"/>
      <c r="BG328" s="37"/>
      <c r="BH328" s="37"/>
      <c r="BI328" s="37"/>
      <c r="BJ328" s="37"/>
      <c r="BK328" s="37"/>
      <c r="BL328" s="37"/>
      <c r="BM328" s="37"/>
      <c r="BN328" s="37"/>
      <c r="BO328" s="37"/>
      <c r="BP328" s="37"/>
      <c r="BQ328" s="37"/>
      <c r="BR328" s="37"/>
      <c r="BS328" s="37"/>
      <c r="BT328" s="37"/>
      <c r="BU328" s="37"/>
      <c r="BV328" s="37"/>
      <c r="BW328" s="37"/>
      <c r="BX328" s="37"/>
      <c r="BY328" s="37"/>
      <c r="BZ328" s="37"/>
      <c r="CA328" s="37"/>
      <c r="CB328" s="37"/>
      <c r="CC328" s="37"/>
      <c r="CD328" s="37"/>
      <c r="CE328" s="37"/>
      <c r="CF328" s="37"/>
      <c r="CG328" s="37"/>
      <c r="CH328" s="37"/>
      <c r="CI328" s="37"/>
      <c r="CJ328" s="37"/>
      <c r="CK328" s="37"/>
      <c r="CL328" s="37"/>
      <c r="CM328" s="37"/>
      <c r="CN328" s="37"/>
      <c r="CO328" s="37"/>
      <c r="CP328" s="37"/>
      <c r="CQ328" s="37"/>
    </row>
    <row r="329" spans="1:95">
      <c r="A329" s="37"/>
      <c r="B329" s="37"/>
      <c r="C329" s="37"/>
      <c r="D329" s="37"/>
      <c r="E329" s="37"/>
      <c r="F329" s="37"/>
      <c r="G329" s="37"/>
      <c r="H329" s="37"/>
      <c r="I329" s="37"/>
      <c r="J329" s="37"/>
      <c r="K329" s="37"/>
      <c r="L329" s="37"/>
      <c r="M329" s="37"/>
      <c r="N329" s="37"/>
      <c r="O329" s="37"/>
      <c r="P329" s="37"/>
      <c r="Q329" s="37"/>
      <c r="R329" s="37"/>
      <c r="S329" s="37"/>
      <c r="T329" s="37"/>
      <c r="U329" s="37"/>
      <c r="V329" s="37"/>
      <c r="W329" s="37"/>
      <c r="X329" s="37"/>
      <c r="Y329" s="37"/>
      <c r="Z329" s="37"/>
      <c r="AA329" s="37"/>
      <c r="AB329" s="37"/>
      <c r="AC329" s="37"/>
      <c r="AD329" s="37"/>
      <c r="AE329" s="37"/>
      <c r="AF329" s="37"/>
      <c r="AG329" s="37"/>
      <c r="AH329" s="37"/>
      <c r="AI329" s="37"/>
      <c r="AJ329" s="37"/>
      <c r="AK329" s="37"/>
      <c r="AL329" s="37"/>
      <c r="AM329" s="37"/>
      <c r="AN329" s="37"/>
      <c r="AO329" s="37"/>
      <c r="AP329" s="37"/>
      <c r="AQ329" s="37"/>
      <c r="AR329" s="37"/>
      <c r="AS329" s="37"/>
      <c r="AT329" s="37"/>
      <c r="AU329" s="37"/>
      <c r="AV329" s="37"/>
      <c r="AW329" s="37"/>
      <c r="AX329" s="37"/>
      <c r="AY329" s="37"/>
      <c r="AZ329" s="37"/>
      <c r="BA329" s="37"/>
      <c r="BB329" s="37"/>
      <c r="BC329" s="37"/>
      <c r="BD329" s="37"/>
      <c r="BE329" s="37"/>
      <c r="BF329" s="37"/>
      <c r="BG329" s="37"/>
      <c r="BH329" s="37"/>
      <c r="BI329" s="37"/>
      <c r="BJ329" s="37"/>
      <c r="BK329" s="37"/>
      <c r="BL329" s="37"/>
      <c r="BM329" s="37"/>
      <c r="BN329" s="37"/>
      <c r="BO329" s="37"/>
      <c r="BP329" s="37"/>
      <c r="BQ329" s="37"/>
      <c r="BR329" s="37"/>
      <c r="BS329" s="37"/>
      <c r="BT329" s="37"/>
      <c r="BU329" s="37"/>
      <c r="BV329" s="37"/>
      <c r="BW329" s="37"/>
      <c r="BX329" s="37"/>
      <c r="BY329" s="37"/>
      <c r="BZ329" s="37"/>
      <c r="CA329" s="37"/>
      <c r="CB329" s="37"/>
      <c r="CC329" s="37"/>
      <c r="CD329" s="37"/>
      <c r="CE329" s="37"/>
      <c r="CF329" s="37"/>
      <c r="CG329" s="37"/>
      <c r="CH329" s="37"/>
      <c r="CI329" s="37"/>
      <c r="CJ329" s="37"/>
      <c r="CK329" s="37"/>
      <c r="CL329" s="37"/>
      <c r="CM329" s="37"/>
      <c r="CN329" s="37"/>
      <c r="CO329" s="37"/>
      <c r="CP329" s="37"/>
      <c r="CQ329" s="37"/>
    </row>
    <row r="330" spans="1:95">
      <c r="A330" s="37"/>
      <c r="B330" s="37"/>
      <c r="C330" s="37"/>
      <c r="D330" s="37"/>
      <c r="E330" s="37"/>
      <c r="F330" s="37"/>
      <c r="G330" s="37"/>
      <c r="H330" s="37"/>
      <c r="I330" s="37"/>
      <c r="J330" s="37"/>
      <c r="K330" s="37"/>
      <c r="L330" s="37"/>
      <c r="M330" s="37"/>
      <c r="N330" s="37"/>
      <c r="O330" s="37"/>
      <c r="P330" s="37"/>
      <c r="Q330" s="37"/>
      <c r="R330" s="37"/>
      <c r="S330" s="37"/>
      <c r="T330" s="37"/>
      <c r="U330" s="37"/>
      <c r="V330" s="37"/>
      <c r="W330" s="37"/>
      <c r="X330" s="37"/>
      <c r="Y330" s="37"/>
      <c r="Z330" s="37"/>
      <c r="AA330" s="37"/>
      <c r="AB330" s="37"/>
      <c r="AC330" s="37"/>
      <c r="AD330" s="37"/>
      <c r="AE330" s="37"/>
      <c r="AF330" s="37"/>
      <c r="AG330" s="37"/>
      <c r="AH330" s="37"/>
      <c r="AI330" s="37"/>
      <c r="AJ330" s="37"/>
      <c r="AK330" s="37"/>
      <c r="AL330" s="37"/>
      <c r="AM330" s="37"/>
      <c r="AN330" s="37"/>
      <c r="AO330" s="37"/>
      <c r="AP330" s="37"/>
      <c r="AQ330" s="37"/>
      <c r="AR330" s="37"/>
      <c r="AS330" s="37"/>
      <c r="AT330" s="37"/>
      <c r="AU330" s="37"/>
      <c r="AV330" s="37"/>
      <c r="AW330" s="37"/>
      <c r="AX330" s="37"/>
      <c r="AY330" s="37"/>
      <c r="AZ330" s="37"/>
      <c r="BA330" s="37"/>
      <c r="BB330" s="37"/>
      <c r="BC330" s="37"/>
      <c r="BD330" s="37"/>
      <c r="BE330" s="37"/>
      <c r="BF330" s="37"/>
      <c r="BG330" s="37"/>
      <c r="BH330" s="37"/>
      <c r="BI330" s="37"/>
      <c r="BJ330" s="37"/>
      <c r="BK330" s="37"/>
      <c r="BL330" s="37"/>
      <c r="BM330" s="37"/>
      <c r="BN330" s="37"/>
      <c r="BO330" s="37"/>
      <c r="BP330" s="37"/>
      <c r="BQ330" s="37"/>
      <c r="BR330" s="37"/>
      <c r="BS330" s="37"/>
      <c r="BT330" s="37"/>
      <c r="BU330" s="37"/>
      <c r="BV330" s="37"/>
      <c r="BW330" s="37"/>
      <c r="BX330" s="37"/>
      <c r="BY330" s="37"/>
      <c r="BZ330" s="37"/>
      <c r="CA330" s="37"/>
      <c r="CB330" s="37"/>
      <c r="CC330" s="37"/>
      <c r="CD330" s="37"/>
      <c r="CE330" s="37"/>
      <c r="CF330" s="37"/>
      <c r="CG330" s="37"/>
      <c r="CH330" s="37"/>
      <c r="CI330" s="37"/>
      <c r="CJ330" s="37"/>
      <c r="CK330" s="37"/>
      <c r="CL330" s="37"/>
      <c r="CM330" s="37"/>
      <c r="CN330" s="37"/>
      <c r="CO330" s="37"/>
      <c r="CP330" s="37"/>
      <c r="CQ330" s="37"/>
    </row>
    <row r="331" spans="1:95">
      <c r="A331" s="37"/>
      <c r="B331" s="37"/>
      <c r="C331" s="37"/>
      <c r="D331" s="37"/>
      <c r="E331" s="37"/>
      <c r="F331" s="37"/>
      <c r="G331" s="37"/>
      <c r="H331" s="37"/>
      <c r="I331" s="37"/>
      <c r="J331" s="37"/>
      <c r="K331" s="37"/>
      <c r="L331" s="37"/>
      <c r="M331" s="37"/>
      <c r="N331" s="37"/>
      <c r="O331" s="37"/>
      <c r="P331" s="37"/>
      <c r="Q331" s="37"/>
      <c r="R331" s="37"/>
      <c r="S331" s="37"/>
      <c r="T331" s="37"/>
      <c r="U331" s="37"/>
      <c r="V331" s="37"/>
      <c r="W331" s="37"/>
      <c r="X331" s="37"/>
      <c r="Y331" s="37"/>
      <c r="Z331" s="37"/>
      <c r="AA331" s="37"/>
      <c r="AB331" s="37"/>
      <c r="AC331" s="37"/>
      <c r="AD331" s="37"/>
      <c r="AE331" s="37"/>
      <c r="AF331" s="37"/>
      <c r="AG331" s="37"/>
      <c r="AH331" s="37"/>
      <c r="AI331" s="37"/>
      <c r="AJ331" s="37"/>
      <c r="AK331" s="37"/>
      <c r="AL331" s="37"/>
      <c r="AM331" s="37"/>
      <c r="AN331" s="37"/>
      <c r="AO331" s="37"/>
      <c r="AP331" s="37"/>
      <c r="AQ331" s="37"/>
      <c r="AR331" s="37"/>
      <c r="AS331" s="37"/>
      <c r="AT331" s="37"/>
      <c r="AU331" s="37"/>
      <c r="AV331" s="37"/>
      <c r="AW331" s="37"/>
      <c r="AX331" s="37"/>
      <c r="AY331" s="37"/>
      <c r="AZ331" s="37"/>
      <c r="BA331" s="37"/>
      <c r="BB331" s="37"/>
      <c r="BC331" s="37"/>
      <c r="BD331" s="37"/>
      <c r="BE331" s="37"/>
      <c r="BF331" s="37"/>
      <c r="BG331" s="37"/>
      <c r="BH331" s="37"/>
      <c r="BI331" s="37"/>
      <c r="BJ331" s="37"/>
      <c r="BK331" s="37"/>
      <c r="BL331" s="37"/>
      <c r="BM331" s="37"/>
      <c r="BN331" s="37"/>
      <c r="BO331" s="37"/>
      <c r="BP331" s="37"/>
      <c r="BQ331" s="37"/>
      <c r="BR331" s="37"/>
      <c r="BS331" s="37"/>
      <c r="BT331" s="37"/>
      <c r="BU331" s="37"/>
      <c r="BV331" s="37"/>
      <c r="BW331" s="37"/>
      <c r="BX331" s="37"/>
      <c r="BY331" s="37"/>
      <c r="BZ331" s="37"/>
      <c r="CA331" s="37"/>
      <c r="CB331" s="37"/>
      <c r="CC331" s="37"/>
      <c r="CD331" s="37"/>
      <c r="CE331" s="37"/>
      <c r="CF331" s="37"/>
      <c r="CG331" s="37"/>
      <c r="CH331" s="37"/>
      <c r="CI331" s="37"/>
      <c r="CJ331" s="37"/>
      <c r="CK331" s="37"/>
      <c r="CL331" s="37"/>
      <c r="CM331" s="37"/>
      <c r="CN331" s="37"/>
      <c r="CO331" s="37"/>
      <c r="CP331" s="37"/>
      <c r="CQ331" s="37"/>
    </row>
    <row r="332" spans="1:95">
      <c r="A332" s="37"/>
      <c r="B332" s="37"/>
      <c r="C332" s="37"/>
      <c r="D332" s="37"/>
      <c r="E332" s="37"/>
      <c r="F332" s="37"/>
      <c r="G332" s="37"/>
      <c r="H332" s="37"/>
      <c r="I332" s="37"/>
      <c r="J332" s="37"/>
      <c r="K332" s="37"/>
      <c r="L332" s="37"/>
      <c r="M332" s="37"/>
      <c r="N332" s="37"/>
      <c r="O332" s="37"/>
      <c r="P332" s="37"/>
      <c r="Q332" s="37"/>
      <c r="R332" s="37"/>
      <c r="S332" s="37"/>
      <c r="T332" s="37"/>
      <c r="U332" s="37"/>
      <c r="V332" s="37"/>
      <c r="W332" s="37"/>
      <c r="X332" s="37"/>
      <c r="Y332" s="37"/>
      <c r="Z332" s="37"/>
      <c r="AA332" s="37"/>
      <c r="AB332" s="37"/>
      <c r="AC332" s="37"/>
      <c r="AD332" s="37"/>
      <c r="AE332" s="37"/>
      <c r="AF332" s="37"/>
      <c r="AG332" s="37"/>
      <c r="AH332" s="37"/>
      <c r="AI332" s="37"/>
      <c r="AJ332" s="37"/>
      <c r="AK332" s="37"/>
      <c r="AL332" s="37"/>
      <c r="AM332" s="37"/>
      <c r="AN332" s="37"/>
      <c r="AO332" s="37"/>
      <c r="AP332" s="37"/>
      <c r="AQ332" s="37"/>
      <c r="AR332" s="37"/>
      <c r="AS332" s="37"/>
      <c r="AT332" s="37"/>
      <c r="AU332" s="37"/>
      <c r="AV332" s="37"/>
      <c r="AW332" s="37"/>
      <c r="AX332" s="37"/>
      <c r="AY332" s="37"/>
      <c r="AZ332" s="37"/>
      <c r="BA332" s="37"/>
      <c r="BB332" s="37"/>
      <c r="BC332" s="37"/>
      <c r="BD332" s="37"/>
      <c r="BE332" s="37"/>
      <c r="BF332" s="37"/>
      <c r="BG332" s="37"/>
      <c r="BH332" s="37"/>
      <c r="BI332" s="37"/>
      <c r="BJ332" s="37"/>
      <c r="BK332" s="37"/>
      <c r="BL332" s="37"/>
      <c r="BM332" s="37"/>
      <c r="BN332" s="37"/>
      <c r="BO332" s="37"/>
      <c r="BP332" s="37"/>
      <c r="BQ332" s="37"/>
      <c r="BR332" s="37"/>
      <c r="BS332" s="37"/>
      <c r="BT332" s="37"/>
      <c r="BU332" s="37"/>
      <c r="BV332" s="37"/>
      <c r="BW332" s="37"/>
      <c r="BX332" s="37"/>
      <c r="BY332" s="37"/>
      <c r="BZ332" s="37"/>
      <c r="CA332" s="37"/>
      <c r="CB332" s="37"/>
      <c r="CC332" s="37"/>
      <c r="CD332" s="37"/>
      <c r="CE332" s="37"/>
      <c r="CF332" s="37"/>
      <c r="CG332" s="37"/>
      <c r="CH332" s="37"/>
      <c r="CI332" s="37"/>
      <c r="CJ332" s="37"/>
      <c r="CK332" s="37"/>
      <c r="CL332" s="37"/>
      <c r="CM332" s="37"/>
      <c r="CN332" s="37"/>
      <c r="CO332" s="37"/>
      <c r="CP332" s="37"/>
      <c r="CQ332" s="37"/>
    </row>
    <row r="333" spans="1:95">
      <c r="A333" s="37"/>
      <c r="B333" s="37"/>
      <c r="C333" s="37"/>
      <c r="D333" s="37"/>
      <c r="E333" s="37"/>
      <c r="F333" s="37"/>
      <c r="G333" s="37"/>
      <c r="H333" s="37"/>
      <c r="I333" s="37"/>
      <c r="J333" s="37"/>
      <c r="K333" s="37"/>
      <c r="L333" s="37"/>
      <c r="M333" s="37"/>
      <c r="N333" s="37"/>
      <c r="O333" s="37"/>
      <c r="P333" s="37"/>
      <c r="Q333" s="37"/>
      <c r="R333" s="37"/>
      <c r="S333" s="37"/>
      <c r="T333" s="37"/>
      <c r="U333" s="37"/>
      <c r="V333" s="37"/>
      <c r="W333" s="37"/>
      <c r="X333" s="37"/>
      <c r="Y333" s="37"/>
      <c r="Z333" s="37"/>
      <c r="AA333" s="37"/>
      <c r="AB333" s="37"/>
      <c r="AC333" s="37"/>
      <c r="AD333" s="37"/>
      <c r="AE333" s="37"/>
      <c r="AF333" s="37"/>
      <c r="AG333" s="37"/>
      <c r="AH333" s="37"/>
      <c r="AI333" s="37"/>
      <c r="AJ333" s="37"/>
      <c r="AK333" s="37"/>
      <c r="AL333" s="37"/>
      <c r="AM333" s="37"/>
      <c r="AN333" s="37"/>
      <c r="AO333" s="37"/>
      <c r="AP333" s="37"/>
      <c r="AQ333" s="37"/>
      <c r="AR333" s="37"/>
      <c r="AS333" s="37"/>
      <c r="AT333" s="37"/>
      <c r="AU333" s="37"/>
      <c r="AV333" s="37"/>
      <c r="AW333" s="37"/>
      <c r="AX333" s="37"/>
      <c r="AY333" s="37"/>
      <c r="AZ333" s="37"/>
      <c r="BA333" s="37"/>
      <c r="BB333" s="37"/>
      <c r="BC333" s="37"/>
      <c r="BD333" s="37"/>
      <c r="BE333" s="37"/>
      <c r="BF333" s="37"/>
      <c r="BG333" s="37"/>
      <c r="BH333" s="37"/>
      <c r="BI333" s="37"/>
      <c r="BJ333" s="37"/>
      <c r="BK333" s="37"/>
      <c r="BL333" s="37"/>
      <c r="BM333" s="37"/>
      <c r="BN333" s="37"/>
      <c r="BO333" s="37"/>
      <c r="BP333" s="37"/>
      <c r="BQ333" s="37"/>
      <c r="BR333" s="37"/>
      <c r="BS333" s="37"/>
      <c r="BT333" s="37"/>
      <c r="BU333" s="37"/>
      <c r="BV333" s="37"/>
      <c r="BW333" s="37"/>
      <c r="BX333" s="37"/>
      <c r="BY333" s="37"/>
      <c r="BZ333" s="37"/>
      <c r="CA333" s="37"/>
      <c r="CB333" s="37"/>
      <c r="CC333" s="37"/>
      <c r="CD333" s="37"/>
      <c r="CE333" s="37"/>
      <c r="CF333" s="37"/>
      <c r="CG333" s="37"/>
      <c r="CH333" s="37"/>
      <c r="CI333" s="37"/>
      <c r="CJ333" s="37"/>
      <c r="CK333" s="37"/>
      <c r="CL333" s="37"/>
      <c r="CM333" s="37"/>
      <c r="CN333" s="37"/>
      <c r="CO333" s="37"/>
      <c r="CP333" s="37"/>
      <c r="CQ333" s="37"/>
    </row>
    <row r="334" spans="1:95">
      <c r="A334" s="37"/>
      <c r="B334" s="37"/>
      <c r="C334" s="37"/>
      <c r="D334" s="37"/>
      <c r="E334" s="37"/>
      <c r="F334" s="37"/>
      <c r="G334" s="37"/>
      <c r="H334" s="37"/>
      <c r="I334" s="37"/>
      <c r="J334" s="37"/>
      <c r="K334" s="37"/>
      <c r="L334" s="37"/>
      <c r="M334" s="37"/>
      <c r="N334" s="37"/>
      <c r="O334" s="37"/>
      <c r="P334" s="37"/>
      <c r="Q334" s="37"/>
      <c r="R334" s="37"/>
      <c r="S334" s="37"/>
      <c r="T334" s="37"/>
      <c r="U334" s="37"/>
      <c r="V334" s="37"/>
      <c r="W334" s="37"/>
      <c r="X334" s="37"/>
      <c r="Y334" s="37"/>
      <c r="Z334" s="37"/>
      <c r="AA334" s="37"/>
      <c r="AB334" s="37"/>
      <c r="AC334" s="37"/>
      <c r="AD334" s="37"/>
      <c r="AE334" s="37"/>
      <c r="AF334" s="37"/>
      <c r="AG334" s="37"/>
      <c r="AH334" s="37"/>
      <c r="AI334" s="37"/>
      <c r="AJ334" s="37"/>
      <c r="AK334" s="37"/>
      <c r="AL334" s="37"/>
      <c r="AM334" s="37"/>
      <c r="AN334" s="37"/>
      <c r="AO334" s="37"/>
      <c r="AP334" s="37"/>
      <c r="AQ334" s="37"/>
      <c r="AR334" s="37"/>
      <c r="AS334" s="37"/>
      <c r="AT334" s="37"/>
      <c r="AU334" s="37"/>
      <c r="AV334" s="37"/>
      <c r="AW334" s="37"/>
      <c r="AX334" s="37"/>
      <c r="AY334" s="37"/>
      <c r="AZ334" s="37"/>
      <c r="BA334" s="37"/>
      <c r="BB334" s="37"/>
      <c r="BC334" s="37"/>
      <c r="BD334" s="37"/>
      <c r="BE334" s="37"/>
      <c r="BF334" s="37"/>
      <c r="BG334" s="37"/>
      <c r="BH334" s="37"/>
      <c r="BI334" s="37"/>
      <c r="BJ334" s="37"/>
      <c r="BK334" s="37"/>
      <c r="BL334" s="37"/>
      <c r="BM334" s="37"/>
      <c r="BN334" s="37"/>
      <c r="BO334" s="37"/>
      <c r="BP334" s="37"/>
      <c r="BQ334" s="37"/>
      <c r="BR334" s="37"/>
      <c r="BS334" s="37"/>
      <c r="BT334" s="37"/>
      <c r="BU334" s="37"/>
      <c r="BV334" s="37"/>
      <c r="BW334" s="37"/>
      <c r="BX334" s="37"/>
      <c r="BY334" s="37"/>
      <c r="BZ334" s="37"/>
      <c r="CA334" s="37"/>
      <c r="CB334" s="37"/>
      <c r="CC334" s="37"/>
      <c r="CD334" s="37"/>
      <c r="CE334" s="37"/>
      <c r="CF334" s="37"/>
      <c r="CG334" s="37"/>
      <c r="CH334" s="37"/>
      <c r="CI334" s="37"/>
      <c r="CJ334" s="37"/>
      <c r="CK334" s="37"/>
      <c r="CL334" s="37"/>
      <c r="CM334" s="37"/>
      <c r="CN334" s="37"/>
      <c r="CO334" s="37"/>
      <c r="CP334" s="37"/>
      <c r="CQ334" s="37"/>
    </row>
    <row r="335" spans="1:95">
      <c r="A335" s="37"/>
      <c r="B335" s="37"/>
      <c r="C335" s="37"/>
      <c r="D335" s="37"/>
      <c r="E335" s="37"/>
      <c r="F335" s="37"/>
      <c r="G335" s="37"/>
      <c r="H335" s="37"/>
      <c r="I335" s="37"/>
      <c r="J335" s="37"/>
      <c r="K335" s="37"/>
      <c r="L335" s="37"/>
      <c r="M335" s="37"/>
      <c r="N335" s="37"/>
      <c r="O335" s="37"/>
      <c r="P335" s="37"/>
      <c r="Q335" s="37"/>
      <c r="R335" s="37"/>
      <c r="S335" s="37"/>
      <c r="T335" s="37"/>
      <c r="U335" s="37"/>
      <c r="V335" s="37"/>
      <c r="W335" s="37"/>
      <c r="X335" s="37"/>
      <c r="Y335" s="37"/>
      <c r="Z335" s="37"/>
      <c r="AA335" s="37"/>
      <c r="AB335" s="37"/>
      <c r="AC335" s="37"/>
      <c r="AD335" s="37"/>
      <c r="AE335" s="37"/>
      <c r="AF335" s="37"/>
      <c r="AG335" s="37"/>
      <c r="AH335" s="37"/>
      <c r="AI335" s="37"/>
      <c r="AJ335" s="37"/>
      <c r="AK335" s="37"/>
      <c r="AL335" s="37"/>
      <c r="AM335" s="37"/>
      <c r="AN335" s="37"/>
      <c r="AO335" s="37"/>
      <c r="AP335" s="37"/>
      <c r="AQ335" s="37"/>
      <c r="AR335" s="37"/>
      <c r="AS335" s="37"/>
      <c r="AT335" s="37"/>
      <c r="AU335" s="37"/>
      <c r="AV335" s="37"/>
      <c r="AW335" s="37"/>
      <c r="AX335" s="37"/>
      <c r="AY335" s="37"/>
      <c r="AZ335" s="37"/>
      <c r="BA335" s="37"/>
      <c r="BB335" s="37"/>
      <c r="BC335" s="37"/>
      <c r="BD335" s="37"/>
      <c r="BE335" s="37"/>
      <c r="BF335" s="37"/>
      <c r="BG335" s="37"/>
      <c r="BH335" s="37"/>
      <c r="BI335" s="37"/>
      <c r="BJ335" s="37"/>
      <c r="BK335" s="37"/>
      <c r="BL335" s="37"/>
      <c r="BM335" s="37"/>
      <c r="BN335" s="37"/>
      <c r="BO335" s="37"/>
      <c r="BP335" s="37"/>
      <c r="BQ335" s="37"/>
      <c r="BR335" s="37"/>
      <c r="BS335" s="37"/>
      <c r="BT335" s="37"/>
      <c r="BU335" s="37"/>
      <c r="BV335" s="37"/>
      <c r="BW335" s="37"/>
      <c r="BX335" s="37"/>
      <c r="BY335" s="37"/>
      <c r="BZ335" s="37"/>
      <c r="CA335" s="37"/>
      <c r="CB335" s="37"/>
      <c r="CC335" s="37"/>
      <c r="CD335" s="37"/>
      <c r="CE335" s="37"/>
      <c r="CF335" s="37"/>
      <c r="CG335" s="37"/>
      <c r="CH335" s="37"/>
      <c r="CI335" s="37"/>
      <c r="CJ335" s="37"/>
      <c r="CK335" s="37"/>
      <c r="CL335" s="37"/>
      <c r="CM335" s="37"/>
      <c r="CN335" s="37"/>
      <c r="CO335" s="37"/>
      <c r="CP335" s="37"/>
      <c r="CQ335" s="37"/>
    </row>
    <row r="336" spans="1:95">
      <c r="A336" s="37"/>
      <c r="B336" s="37"/>
      <c r="C336" s="37"/>
      <c r="D336" s="37"/>
      <c r="E336" s="37"/>
      <c r="F336" s="37"/>
      <c r="G336" s="37"/>
      <c r="H336" s="37"/>
      <c r="I336" s="37"/>
      <c r="J336" s="37"/>
      <c r="K336" s="37"/>
      <c r="L336" s="37"/>
      <c r="M336" s="37"/>
      <c r="N336" s="37"/>
      <c r="O336" s="37"/>
      <c r="P336" s="37"/>
      <c r="Q336" s="37"/>
      <c r="R336" s="37"/>
      <c r="S336" s="37"/>
      <c r="T336" s="37"/>
      <c r="U336" s="37"/>
      <c r="V336" s="37"/>
      <c r="W336" s="37"/>
      <c r="X336" s="37"/>
      <c r="Y336" s="37"/>
      <c r="Z336" s="37"/>
      <c r="AA336" s="37"/>
      <c r="AB336" s="37"/>
      <c r="AC336" s="37"/>
      <c r="AD336" s="37"/>
      <c r="AE336" s="37"/>
      <c r="AF336" s="37"/>
      <c r="AG336" s="37"/>
      <c r="AH336" s="37"/>
      <c r="AI336" s="37"/>
      <c r="AJ336" s="37"/>
      <c r="AK336" s="37"/>
      <c r="AL336" s="37"/>
      <c r="AM336" s="37"/>
      <c r="AN336" s="37"/>
      <c r="AO336" s="37"/>
      <c r="AP336" s="37"/>
      <c r="AQ336" s="37"/>
      <c r="AR336" s="37"/>
      <c r="AS336" s="37"/>
      <c r="AT336" s="37"/>
      <c r="AU336" s="37"/>
      <c r="AV336" s="37"/>
      <c r="AW336" s="37"/>
      <c r="AX336" s="37"/>
      <c r="AY336" s="37"/>
      <c r="AZ336" s="37"/>
      <c r="BA336" s="37"/>
      <c r="BB336" s="37"/>
      <c r="BC336" s="37"/>
      <c r="BD336" s="37"/>
      <c r="BE336" s="37"/>
      <c r="BF336" s="37"/>
      <c r="BG336" s="37"/>
      <c r="BH336" s="37"/>
      <c r="BI336" s="37"/>
      <c r="BJ336" s="37"/>
      <c r="BK336" s="37"/>
      <c r="BL336" s="37"/>
      <c r="BM336" s="37"/>
      <c r="BN336" s="37"/>
      <c r="BO336" s="37"/>
      <c r="BP336" s="37"/>
      <c r="BQ336" s="37"/>
      <c r="BR336" s="37"/>
      <c r="BS336" s="37"/>
      <c r="BT336" s="37"/>
      <c r="BU336" s="37"/>
      <c r="BV336" s="37"/>
      <c r="BW336" s="37"/>
      <c r="BX336" s="37"/>
      <c r="BY336" s="37"/>
      <c r="BZ336" s="37"/>
      <c r="CA336" s="37"/>
      <c r="CB336" s="37"/>
      <c r="CC336" s="37"/>
      <c r="CD336" s="37"/>
      <c r="CE336" s="37"/>
      <c r="CF336" s="37"/>
      <c r="CG336" s="37"/>
      <c r="CH336" s="37"/>
      <c r="CI336" s="37"/>
      <c r="CJ336" s="37"/>
      <c r="CK336" s="37"/>
      <c r="CL336" s="37"/>
      <c r="CM336" s="37"/>
      <c r="CN336" s="37"/>
      <c r="CO336" s="37"/>
      <c r="CP336" s="37"/>
      <c r="CQ336" s="37"/>
    </row>
    <row r="337" spans="1:95">
      <c r="A337" s="37"/>
      <c r="B337" s="37"/>
      <c r="C337" s="37"/>
      <c r="D337" s="37"/>
      <c r="E337" s="37"/>
      <c r="F337" s="37"/>
      <c r="G337" s="37"/>
      <c r="H337" s="37"/>
      <c r="I337" s="37"/>
      <c r="J337" s="37"/>
      <c r="K337" s="37"/>
      <c r="L337" s="37"/>
      <c r="M337" s="37"/>
      <c r="N337" s="37"/>
      <c r="O337" s="37"/>
      <c r="P337" s="37"/>
      <c r="Q337" s="37"/>
      <c r="R337" s="37"/>
      <c r="S337" s="37"/>
      <c r="T337" s="37"/>
      <c r="U337" s="37"/>
      <c r="V337" s="37"/>
      <c r="W337" s="37"/>
      <c r="X337" s="37"/>
      <c r="Y337" s="37"/>
      <c r="Z337" s="37"/>
      <c r="AA337" s="37"/>
      <c r="AB337" s="37"/>
      <c r="AC337" s="37"/>
      <c r="AD337" s="37"/>
      <c r="AE337" s="37"/>
      <c r="AF337" s="37"/>
      <c r="AG337" s="37"/>
      <c r="AH337" s="37"/>
      <c r="AI337" s="37"/>
      <c r="AJ337" s="37"/>
      <c r="AK337" s="37"/>
      <c r="AL337" s="37"/>
      <c r="AM337" s="37"/>
      <c r="AN337" s="37"/>
      <c r="AO337" s="37"/>
      <c r="AP337" s="37"/>
      <c r="AQ337" s="37"/>
      <c r="AR337" s="37"/>
      <c r="AS337" s="37"/>
      <c r="AT337" s="37"/>
      <c r="AU337" s="37"/>
      <c r="AV337" s="37"/>
      <c r="AW337" s="37"/>
      <c r="AX337" s="37"/>
      <c r="AY337" s="37"/>
      <c r="AZ337" s="37"/>
      <c r="BA337" s="37"/>
      <c r="BB337" s="37"/>
      <c r="BC337" s="37"/>
      <c r="BD337" s="37"/>
      <c r="BE337" s="37"/>
      <c r="BF337" s="37"/>
      <c r="BG337" s="37"/>
      <c r="BH337" s="37"/>
      <c r="BI337" s="37"/>
      <c r="BJ337" s="37"/>
      <c r="BK337" s="37"/>
      <c r="BL337" s="37"/>
      <c r="BM337" s="37"/>
      <c r="BN337" s="37"/>
      <c r="BO337" s="37"/>
      <c r="BP337" s="37"/>
      <c r="BQ337" s="37"/>
      <c r="BR337" s="37"/>
      <c r="BS337" s="37"/>
      <c r="BT337" s="37"/>
      <c r="BU337" s="37"/>
      <c r="BV337" s="37"/>
      <c r="BW337" s="37"/>
      <c r="BX337" s="37"/>
      <c r="BY337" s="37"/>
      <c r="BZ337" s="37"/>
      <c r="CA337" s="37"/>
      <c r="CB337" s="37"/>
      <c r="CC337" s="37"/>
      <c r="CD337" s="37"/>
      <c r="CE337" s="37"/>
      <c r="CF337" s="37"/>
      <c r="CG337" s="37"/>
      <c r="CH337" s="37"/>
      <c r="CI337" s="37"/>
      <c r="CJ337" s="37"/>
      <c r="CK337" s="37"/>
      <c r="CL337" s="37"/>
      <c r="CM337" s="37"/>
      <c r="CN337" s="37"/>
      <c r="CO337" s="37"/>
      <c r="CP337" s="37"/>
      <c r="CQ337" s="37"/>
    </row>
    <row r="338" spans="1:95">
      <c r="A338" s="37"/>
      <c r="B338" s="37"/>
      <c r="C338" s="37"/>
      <c r="D338" s="37"/>
      <c r="E338" s="37"/>
      <c r="F338" s="37"/>
      <c r="G338" s="37"/>
      <c r="H338" s="37"/>
      <c r="I338" s="37"/>
      <c r="J338" s="37"/>
      <c r="K338" s="37"/>
      <c r="L338" s="37"/>
      <c r="M338" s="37"/>
      <c r="N338" s="37"/>
      <c r="O338" s="37"/>
      <c r="P338" s="37"/>
      <c r="Q338" s="37"/>
      <c r="R338" s="37"/>
      <c r="S338" s="37"/>
      <c r="T338" s="37"/>
      <c r="U338" s="37"/>
      <c r="V338" s="37"/>
      <c r="W338" s="37"/>
      <c r="X338" s="37"/>
      <c r="Y338" s="37"/>
      <c r="Z338" s="37"/>
      <c r="AA338" s="37"/>
      <c r="AB338" s="37"/>
      <c r="AC338" s="37"/>
      <c r="AD338" s="37"/>
      <c r="AE338" s="37"/>
      <c r="AF338" s="37"/>
      <c r="AG338" s="37"/>
      <c r="AH338" s="37"/>
      <c r="AI338" s="37"/>
      <c r="AJ338" s="37"/>
      <c r="AK338" s="37"/>
      <c r="AL338" s="37"/>
      <c r="AM338" s="37"/>
      <c r="AN338" s="37"/>
      <c r="AO338" s="37"/>
      <c r="AP338" s="37"/>
      <c r="AQ338" s="37"/>
      <c r="AR338" s="37"/>
      <c r="AS338" s="37"/>
      <c r="AT338" s="37"/>
      <c r="AU338" s="37"/>
      <c r="AV338" s="37"/>
      <c r="AW338" s="37"/>
      <c r="AX338" s="37"/>
      <c r="AY338" s="37"/>
      <c r="AZ338" s="37"/>
      <c r="BA338" s="37"/>
      <c r="BB338" s="37"/>
      <c r="BC338" s="37"/>
      <c r="BD338" s="37"/>
      <c r="BE338" s="37"/>
      <c r="BF338" s="37"/>
      <c r="BG338" s="37"/>
      <c r="BH338" s="37"/>
      <c r="BI338" s="37"/>
      <c r="BJ338" s="37"/>
      <c r="BK338" s="37"/>
      <c r="BL338" s="37"/>
      <c r="BM338" s="37"/>
      <c r="BN338" s="37"/>
      <c r="BO338" s="37"/>
      <c r="BP338" s="37"/>
      <c r="BQ338" s="37"/>
      <c r="BR338" s="37"/>
      <c r="BS338" s="37"/>
      <c r="BT338" s="37"/>
      <c r="BU338" s="37"/>
      <c r="BV338" s="37"/>
      <c r="BW338" s="37"/>
      <c r="BX338" s="37"/>
      <c r="BY338" s="37"/>
      <c r="BZ338" s="37"/>
      <c r="CA338" s="37"/>
      <c r="CB338" s="37"/>
      <c r="CC338" s="37"/>
      <c r="CD338" s="37"/>
      <c r="CE338" s="37"/>
      <c r="CF338" s="37"/>
      <c r="CG338" s="37"/>
      <c r="CH338" s="37"/>
      <c r="CI338" s="37"/>
      <c r="CJ338" s="37"/>
      <c r="CK338" s="37"/>
      <c r="CL338" s="37"/>
      <c r="CM338" s="37"/>
      <c r="CN338" s="37"/>
      <c r="CO338" s="37"/>
      <c r="CP338" s="37"/>
      <c r="CQ338" s="37"/>
    </row>
    <row r="339" spans="1:95">
      <c r="A339" s="37"/>
      <c r="B339" s="37"/>
      <c r="C339" s="37"/>
      <c r="D339" s="37"/>
      <c r="E339" s="37"/>
      <c r="F339" s="37"/>
      <c r="G339" s="37"/>
      <c r="H339" s="37"/>
      <c r="I339" s="37"/>
      <c r="J339" s="37"/>
      <c r="K339" s="37"/>
      <c r="L339" s="37"/>
      <c r="M339" s="37"/>
      <c r="N339" s="37"/>
      <c r="O339" s="37"/>
      <c r="P339" s="37"/>
      <c r="Q339" s="37"/>
      <c r="R339" s="37"/>
      <c r="S339" s="37"/>
      <c r="T339" s="37"/>
      <c r="U339" s="37"/>
      <c r="V339" s="37"/>
      <c r="W339" s="37"/>
      <c r="X339" s="37"/>
      <c r="Y339" s="37"/>
      <c r="Z339" s="37"/>
      <c r="AA339" s="37"/>
      <c r="AB339" s="37"/>
      <c r="AC339" s="37"/>
      <c r="AD339" s="37"/>
      <c r="AE339" s="37"/>
      <c r="AF339" s="37"/>
      <c r="AG339" s="37"/>
      <c r="AH339" s="37"/>
      <c r="AI339" s="37"/>
      <c r="AJ339" s="37"/>
      <c r="AK339" s="37"/>
      <c r="AL339" s="37"/>
      <c r="AM339" s="37"/>
      <c r="AN339" s="37"/>
      <c r="AO339" s="37"/>
      <c r="AP339" s="37"/>
      <c r="AQ339" s="37"/>
      <c r="AR339" s="37"/>
      <c r="AS339" s="37"/>
      <c r="AT339" s="37"/>
      <c r="AU339" s="37"/>
      <c r="AV339" s="37"/>
      <c r="AW339" s="37"/>
      <c r="AX339" s="37"/>
      <c r="AY339" s="37"/>
      <c r="AZ339" s="37"/>
      <c r="BA339" s="37"/>
      <c r="BB339" s="37"/>
      <c r="BC339" s="37"/>
      <c r="BD339" s="37"/>
      <c r="BE339" s="37"/>
      <c r="BF339" s="37"/>
      <c r="BG339" s="37"/>
      <c r="BH339" s="37"/>
      <c r="BI339" s="37"/>
      <c r="BJ339" s="37"/>
      <c r="BK339" s="37"/>
      <c r="BL339" s="37"/>
      <c r="BM339" s="37"/>
      <c r="BN339" s="37"/>
      <c r="BO339" s="37"/>
      <c r="BP339" s="37"/>
      <c r="BQ339" s="37"/>
      <c r="BR339" s="37"/>
      <c r="BS339" s="37"/>
      <c r="BT339" s="37"/>
      <c r="BU339" s="37"/>
      <c r="BV339" s="37"/>
      <c r="BW339" s="37"/>
      <c r="BX339" s="37"/>
      <c r="BY339" s="37"/>
      <c r="BZ339" s="37"/>
      <c r="CA339" s="37"/>
      <c r="CB339" s="37"/>
      <c r="CC339" s="37"/>
      <c r="CD339" s="37"/>
      <c r="CE339" s="37"/>
      <c r="CF339" s="37"/>
      <c r="CG339" s="37"/>
      <c r="CH339" s="37"/>
      <c r="CI339" s="37"/>
      <c r="CJ339" s="37"/>
      <c r="CK339" s="37"/>
      <c r="CL339" s="37"/>
      <c r="CM339" s="37"/>
      <c r="CN339" s="37"/>
      <c r="CO339" s="37"/>
      <c r="CP339" s="37"/>
      <c r="CQ339" s="37"/>
    </row>
    <row r="340" spans="1:95">
      <c r="A340" s="37"/>
      <c r="B340" s="37"/>
      <c r="C340" s="37"/>
      <c r="D340" s="37"/>
      <c r="E340" s="37"/>
      <c r="F340" s="37"/>
      <c r="G340" s="37"/>
      <c r="H340" s="37"/>
      <c r="I340" s="37"/>
      <c r="J340" s="37"/>
      <c r="K340" s="37"/>
      <c r="L340" s="37"/>
      <c r="M340" s="37"/>
      <c r="N340" s="37"/>
      <c r="O340" s="37"/>
      <c r="P340" s="37"/>
      <c r="Q340" s="37"/>
      <c r="R340" s="37"/>
      <c r="S340" s="37"/>
      <c r="T340" s="37"/>
      <c r="U340" s="37"/>
      <c r="V340" s="37"/>
      <c r="W340" s="37"/>
      <c r="X340" s="37"/>
      <c r="Y340" s="37"/>
      <c r="Z340" s="37"/>
      <c r="AA340" s="37"/>
      <c r="AB340" s="37"/>
      <c r="AC340" s="37"/>
      <c r="AD340" s="37"/>
      <c r="AE340" s="37"/>
      <c r="AF340" s="37"/>
      <c r="AG340" s="37"/>
      <c r="AH340" s="37"/>
      <c r="AI340" s="37"/>
      <c r="AJ340" s="37"/>
      <c r="AK340" s="37"/>
      <c r="AL340" s="37"/>
      <c r="AM340" s="37"/>
      <c r="AN340" s="37"/>
      <c r="AO340" s="37"/>
      <c r="AP340" s="37"/>
      <c r="AQ340" s="37"/>
      <c r="AR340" s="37"/>
      <c r="AS340" s="37"/>
      <c r="AT340" s="37"/>
      <c r="AU340" s="37"/>
      <c r="AV340" s="37"/>
      <c r="AW340" s="37"/>
      <c r="AX340" s="37"/>
      <c r="AY340" s="37"/>
      <c r="AZ340" s="37"/>
      <c r="BA340" s="37"/>
      <c r="BB340" s="37"/>
      <c r="BC340" s="37"/>
      <c r="BD340" s="37"/>
      <c r="BE340" s="37"/>
      <c r="BF340" s="37"/>
      <c r="BG340" s="37"/>
      <c r="BH340" s="37"/>
      <c r="BI340" s="37"/>
      <c r="BJ340" s="37"/>
      <c r="BK340" s="37"/>
      <c r="BL340" s="37"/>
      <c r="BM340" s="37"/>
      <c r="BN340" s="37"/>
      <c r="BO340" s="37"/>
      <c r="BP340" s="37"/>
      <c r="BQ340" s="37"/>
      <c r="BR340" s="37"/>
      <c r="BS340" s="37"/>
      <c r="BT340" s="37"/>
      <c r="BU340" s="37"/>
      <c r="BV340" s="37"/>
      <c r="BW340" s="37"/>
      <c r="BX340" s="37"/>
      <c r="BY340" s="37"/>
      <c r="BZ340" s="37"/>
      <c r="CA340" s="37"/>
      <c r="CB340" s="37"/>
      <c r="CC340" s="37"/>
      <c r="CD340" s="37"/>
      <c r="CE340" s="37"/>
      <c r="CF340" s="37"/>
      <c r="CG340" s="37"/>
      <c r="CH340" s="37"/>
      <c r="CI340" s="37"/>
      <c r="CJ340" s="37"/>
      <c r="CK340" s="37"/>
      <c r="CL340" s="37"/>
      <c r="CM340" s="37"/>
      <c r="CN340" s="37"/>
      <c r="CO340" s="37"/>
      <c r="CP340" s="37"/>
      <c r="CQ340" s="37"/>
    </row>
    <row r="341" spans="1:95">
      <c r="A341" s="37"/>
      <c r="B341" s="37"/>
      <c r="C341" s="37"/>
      <c r="D341" s="37"/>
      <c r="E341" s="37"/>
      <c r="F341" s="37"/>
      <c r="G341" s="37"/>
      <c r="H341" s="37"/>
      <c r="I341" s="37"/>
      <c r="J341" s="37"/>
      <c r="K341" s="37"/>
      <c r="L341" s="37"/>
      <c r="M341" s="37"/>
      <c r="N341" s="37"/>
      <c r="O341" s="37"/>
      <c r="P341" s="37"/>
      <c r="Q341" s="37"/>
      <c r="R341" s="37"/>
      <c r="S341" s="37"/>
      <c r="T341" s="37"/>
      <c r="U341" s="37"/>
      <c r="V341" s="37"/>
      <c r="W341" s="37"/>
      <c r="X341" s="37"/>
      <c r="Y341" s="37"/>
      <c r="Z341" s="37"/>
      <c r="AA341" s="37"/>
      <c r="AB341" s="37"/>
      <c r="AC341" s="37"/>
      <c r="AD341" s="37"/>
      <c r="AE341" s="37"/>
      <c r="AF341" s="37"/>
      <c r="AG341" s="37"/>
      <c r="AH341" s="37"/>
      <c r="AI341" s="37"/>
      <c r="AJ341" s="37"/>
      <c r="AK341" s="37"/>
      <c r="AL341" s="37"/>
      <c r="AM341" s="37"/>
      <c r="AN341" s="37"/>
      <c r="AO341" s="37"/>
      <c r="AP341" s="37"/>
      <c r="AQ341" s="37"/>
      <c r="AR341" s="37"/>
      <c r="AS341" s="37"/>
      <c r="AT341" s="37"/>
      <c r="AU341" s="37"/>
      <c r="AV341" s="37"/>
      <c r="AW341" s="37"/>
      <c r="AX341" s="37"/>
      <c r="AY341" s="37"/>
      <c r="AZ341" s="37"/>
      <c r="BA341" s="37"/>
      <c r="BB341" s="37"/>
      <c r="BC341" s="37"/>
      <c r="BD341" s="37"/>
      <c r="BE341" s="37"/>
      <c r="BF341" s="37"/>
      <c r="BG341" s="37"/>
      <c r="BH341" s="37"/>
      <c r="BI341" s="37"/>
      <c r="BJ341" s="37"/>
      <c r="BK341" s="37"/>
      <c r="BL341" s="37"/>
      <c r="BM341" s="37"/>
      <c r="BN341" s="37"/>
      <c r="BO341" s="37"/>
      <c r="BP341" s="37"/>
      <c r="BQ341" s="37"/>
      <c r="BR341" s="37"/>
      <c r="BS341" s="37"/>
      <c r="BT341" s="37"/>
      <c r="BU341" s="37"/>
      <c r="BV341" s="37"/>
      <c r="BW341" s="37"/>
      <c r="BX341" s="37"/>
      <c r="BY341" s="37"/>
      <c r="BZ341" s="37"/>
      <c r="CA341" s="37"/>
      <c r="CB341" s="37"/>
      <c r="CC341" s="37"/>
      <c r="CD341" s="37"/>
      <c r="CE341" s="37"/>
      <c r="CF341" s="37"/>
      <c r="CG341" s="37"/>
      <c r="CH341" s="37"/>
      <c r="CI341" s="37"/>
      <c r="CJ341" s="37"/>
      <c r="CK341" s="37"/>
      <c r="CL341" s="37"/>
      <c r="CM341" s="37"/>
      <c r="CN341" s="37"/>
      <c r="CO341" s="37"/>
      <c r="CP341" s="37"/>
      <c r="CQ341" s="37"/>
    </row>
    <row r="342" spans="1:95">
      <c r="A342" s="37"/>
      <c r="B342" s="37"/>
      <c r="C342" s="37"/>
      <c r="D342" s="37"/>
      <c r="E342" s="37"/>
      <c r="F342" s="37"/>
      <c r="G342" s="37"/>
      <c r="H342" s="37"/>
      <c r="I342" s="37"/>
      <c r="J342" s="37"/>
      <c r="K342" s="37"/>
      <c r="L342" s="37"/>
      <c r="M342" s="37"/>
      <c r="N342" s="37"/>
      <c r="O342" s="37"/>
      <c r="P342" s="37"/>
      <c r="Q342" s="37"/>
      <c r="R342" s="37"/>
      <c r="S342" s="37"/>
      <c r="T342" s="37"/>
      <c r="U342" s="37"/>
      <c r="V342" s="37"/>
      <c r="W342" s="37"/>
      <c r="X342" s="37"/>
      <c r="Y342" s="37"/>
      <c r="Z342" s="37"/>
      <c r="AA342" s="37"/>
      <c r="AB342" s="37"/>
      <c r="AC342" s="37"/>
      <c r="AD342" s="37"/>
      <c r="AE342" s="37"/>
      <c r="AF342" s="37"/>
      <c r="AG342" s="37"/>
      <c r="AH342" s="37"/>
      <c r="AI342" s="37"/>
      <c r="AJ342" s="37"/>
      <c r="AK342" s="37"/>
      <c r="AL342" s="37"/>
      <c r="AM342" s="37"/>
      <c r="AN342" s="37"/>
      <c r="AO342" s="37"/>
      <c r="AP342" s="37"/>
      <c r="AQ342" s="37"/>
      <c r="AR342" s="37"/>
      <c r="AS342" s="37"/>
      <c r="AT342" s="37"/>
      <c r="AU342" s="37"/>
      <c r="AV342" s="37"/>
      <c r="AW342" s="37"/>
      <c r="AX342" s="37"/>
      <c r="AY342" s="37"/>
      <c r="AZ342" s="37"/>
      <c r="BA342" s="37"/>
      <c r="BB342" s="37"/>
      <c r="BC342" s="37"/>
      <c r="BD342" s="37"/>
      <c r="BE342" s="37"/>
      <c r="BF342" s="37"/>
      <c r="BG342" s="37"/>
      <c r="BH342" s="37"/>
      <c r="BI342" s="37"/>
      <c r="BJ342" s="37"/>
      <c r="BK342" s="37"/>
      <c r="BL342" s="37"/>
      <c r="BM342" s="37"/>
      <c r="BN342" s="37"/>
      <c r="BO342" s="37"/>
      <c r="BP342" s="37"/>
      <c r="BQ342" s="37"/>
      <c r="BR342" s="37"/>
      <c r="BS342" s="37"/>
      <c r="BT342" s="37"/>
      <c r="BU342" s="37"/>
      <c r="BV342" s="37"/>
      <c r="BW342" s="37"/>
      <c r="BX342" s="37"/>
      <c r="BY342" s="37"/>
      <c r="BZ342" s="37"/>
      <c r="CA342" s="37"/>
      <c r="CB342" s="37"/>
      <c r="CC342" s="37"/>
      <c r="CD342" s="37"/>
      <c r="CE342" s="37"/>
      <c r="CF342" s="37"/>
      <c r="CG342" s="37"/>
      <c r="CH342" s="37"/>
      <c r="CI342" s="37"/>
      <c r="CJ342" s="37"/>
      <c r="CK342" s="37"/>
      <c r="CL342" s="37"/>
      <c r="CM342" s="37"/>
      <c r="CN342" s="37"/>
      <c r="CO342" s="37"/>
      <c r="CP342" s="37"/>
      <c r="CQ342" s="37"/>
    </row>
    <row r="343" spans="1:95">
      <c r="A343" s="37"/>
      <c r="B343" s="37"/>
      <c r="C343" s="37"/>
      <c r="D343" s="37"/>
      <c r="E343" s="37"/>
      <c r="F343" s="37"/>
      <c r="G343" s="37"/>
      <c r="H343" s="37"/>
      <c r="I343" s="37"/>
      <c r="J343" s="37"/>
      <c r="K343" s="37"/>
      <c r="L343" s="37"/>
      <c r="M343" s="37"/>
      <c r="N343" s="37"/>
      <c r="O343" s="37"/>
      <c r="P343" s="37"/>
      <c r="Q343" s="37"/>
      <c r="R343" s="37"/>
      <c r="S343" s="37"/>
      <c r="T343" s="37"/>
      <c r="U343" s="37"/>
      <c r="V343" s="37"/>
      <c r="W343" s="37"/>
      <c r="X343" s="37"/>
      <c r="Y343" s="37"/>
      <c r="Z343" s="37"/>
      <c r="AA343" s="37"/>
      <c r="AB343" s="37"/>
      <c r="AC343" s="37"/>
      <c r="AD343" s="37"/>
      <c r="AE343" s="37"/>
      <c r="AF343" s="37"/>
      <c r="AG343" s="37"/>
      <c r="AH343" s="37"/>
      <c r="AI343" s="37"/>
      <c r="AJ343" s="37"/>
      <c r="AK343" s="37"/>
      <c r="AL343" s="37"/>
      <c r="AM343" s="37"/>
      <c r="AN343" s="37"/>
      <c r="AO343" s="37"/>
      <c r="AP343" s="37"/>
      <c r="AQ343" s="37"/>
      <c r="AR343" s="37"/>
      <c r="AS343" s="37"/>
      <c r="AT343" s="37"/>
      <c r="AU343" s="37"/>
      <c r="AV343" s="37"/>
      <c r="AW343" s="37"/>
      <c r="AX343" s="37"/>
      <c r="AY343" s="37"/>
      <c r="AZ343" s="37"/>
      <c r="BA343" s="37"/>
      <c r="BB343" s="37"/>
      <c r="BC343" s="37"/>
      <c r="BD343" s="37"/>
      <c r="BE343" s="37"/>
      <c r="BF343" s="37"/>
      <c r="BG343" s="37"/>
      <c r="BH343" s="37"/>
      <c r="BI343" s="37"/>
      <c r="BJ343" s="37"/>
      <c r="BK343" s="37"/>
      <c r="BL343" s="37"/>
      <c r="BM343" s="37"/>
      <c r="BN343" s="37"/>
      <c r="BO343" s="37"/>
      <c r="BP343" s="37"/>
      <c r="BQ343" s="37"/>
      <c r="BR343" s="37"/>
      <c r="BS343" s="37"/>
      <c r="BT343" s="37"/>
      <c r="BU343" s="37"/>
      <c r="BV343" s="37"/>
      <c r="BW343" s="37"/>
      <c r="BX343" s="37"/>
      <c r="BY343" s="37"/>
      <c r="BZ343" s="37"/>
      <c r="CA343" s="37"/>
      <c r="CB343" s="37"/>
      <c r="CC343" s="37"/>
      <c r="CD343" s="37"/>
      <c r="CE343" s="37"/>
      <c r="CF343" s="37"/>
      <c r="CG343" s="37"/>
      <c r="CH343" s="37"/>
      <c r="CI343" s="37"/>
      <c r="CJ343" s="37"/>
      <c r="CK343" s="37"/>
      <c r="CL343" s="37"/>
      <c r="CM343" s="37"/>
      <c r="CN343" s="37"/>
      <c r="CO343" s="37"/>
      <c r="CP343" s="37"/>
      <c r="CQ343" s="37"/>
    </row>
    <row r="344" spans="1:95">
      <c r="A344" s="37"/>
      <c r="B344" s="37"/>
      <c r="C344" s="37"/>
      <c r="D344" s="37"/>
      <c r="E344" s="37"/>
      <c r="F344" s="37"/>
      <c r="G344" s="37"/>
      <c r="H344" s="37"/>
      <c r="I344" s="37"/>
      <c r="J344" s="37"/>
      <c r="K344" s="37"/>
      <c r="L344" s="37"/>
      <c r="M344" s="37"/>
      <c r="N344" s="37"/>
      <c r="O344" s="37"/>
      <c r="P344" s="37"/>
      <c r="Q344" s="37"/>
      <c r="R344" s="37"/>
      <c r="S344" s="37"/>
      <c r="T344" s="37"/>
      <c r="U344" s="37"/>
      <c r="V344" s="37"/>
      <c r="W344" s="37"/>
      <c r="X344" s="37"/>
      <c r="Y344" s="37"/>
      <c r="Z344" s="37"/>
      <c r="AA344" s="37"/>
      <c r="AB344" s="37"/>
      <c r="AC344" s="37"/>
      <c r="AD344" s="37"/>
      <c r="AE344" s="37"/>
      <c r="AF344" s="37"/>
      <c r="AG344" s="37"/>
      <c r="AH344" s="37"/>
      <c r="AI344" s="37"/>
      <c r="AJ344" s="37"/>
      <c r="AK344" s="37"/>
      <c r="AL344" s="37"/>
      <c r="AM344" s="37"/>
      <c r="AN344" s="37"/>
      <c r="AO344" s="37"/>
      <c r="AP344" s="37"/>
      <c r="AQ344" s="37"/>
      <c r="AR344" s="37"/>
      <c r="AS344" s="37"/>
      <c r="AT344" s="37"/>
      <c r="AU344" s="37"/>
      <c r="AV344" s="37"/>
      <c r="AW344" s="37"/>
      <c r="AX344" s="37"/>
      <c r="AY344" s="37"/>
      <c r="AZ344" s="37"/>
      <c r="BA344" s="37"/>
      <c r="BB344" s="37"/>
      <c r="BC344" s="37"/>
      <c r="BD344" s="37"/>
      <c r="BE344" s="37"/>
      <c r="BF344" s="37"/>
      <c r="BG344" s="37"/>
      <c r="BH344" s="37"/>
      <c r="BI344" s="37"/>
      <c r="BJ344" s="37"/>
      <c r="BK344" s="37"/>
      <c r="BL344" s="37"/>
      <c r="BM344" s="37"/>
      <c r="BN344" s="37"/>
      <c r="BO344" s="37"/>
      <c r="BP344" s="37"/>
      <c r="BQ344" s="37"/>
      <c r="BR344" s="37"/>
      <c r="BS344" s="37"/>
      <c r="BT344" s="37"/>
      <c r="BU344" s="37"/>
      <c r="BV344" s="37"/>
      <c r="BW344" s="37"/>
      <c r="BX344" s="37"/>
      <c r="BY344" s="37"/>
      <c r="BZ344" s="37"/>
      <c r="CA344" s="37"/>
      <c r="CB344" s="37"/>
      <c r="CC344" s="37"/>
      <c r="CD344" s="37"/>
      <c r="CE344" s="37"/>
      <c r="CF344" s="37"/>
      <c r="CG344" s="37"/>
      <c r="CH344" s="37"/>
      <c r="CI344" s="37"/>
      <c r="CJ344" s="37"/>
      <c r="CK344" s="37"/>
      <c r="CL344" s="37"/>
      <c r="CM344" s="37"/>
      <c r="CN344" s="37"/>
      <c r="CO344" s="37"/>
      <c r="CP344" s="37"/>
      <c r="CQ344" s="37"/>
    </row>
    <row r="345" spans="1:95">
      <c r="A345" s="37"/>
      <c r="B345" s="37"/>
      <c r="C345" s="37"/>
      <c r="D345" s="37"/>
      <c r="E345" s="37"/>
      <c r="F345" s="37"/>
      <c r="G345" s="37"/>
      <c r="H345" s="37"/>
      <c r="I345" s="37"/>
      <c r="J345" s="37"/>
      <c r="K345" s="37"/>
      <c r="L345" s="37"/>
      <c r="M345" s="37"/>
      <c r="N345" s="37"/>
      <c r="O345" s="37"/>
      <c r="P345" s="37"/>
      <c r="Q345" s="37"/>
      <c r="R345" s="37"/>
      <c r="S345" s="37"/>
      <c r="T345" s="37"/>
      <c r="U345" s="37"/>
      <c r="V345" s="37"/>
      <c r="W345" s="37"/>
      <c r="X345" s="37"/>
      <c r="Y345" s="37"/>
      <c r="Z345" s="37"/>
      <c r="AA345" s="37"/>
      <c r="AB345" s="37"/>
      <c r="AC345" s="37"/>
      <c r="AD345" s="37"/>
      <c r="AE345" s="37"/>
      <c r="AF345" s="37"/>
      <c r="AG345" s="37"/>
      <c r="AH345" s="37"/>
      <c r="AI345" s="37"/>
      <c r="AJ345" s="37"/>
      <c r="AK345" s="37"/>
      <c r="AL345" s="37"/>
      <c r="AM345" s="37"/>
      <c r="AN345" s="37"/>
      <c r="AO345" s="37"/>
      <c r="AP345" s="37"/>
      <c r="AQ345" s="37"/>
      <c r="AR345" s="37"/>
      <c r="AS345" s="37"/>
      <c r="AT345" s="37"/>
      <c r="AU345" s="37"/>
      <c r="AV345" s="37"/>
      <c r="AW345" s="37"/>
      <c r="AX345" s="37"/>
      <c r="AY345" s="37"/>
      <c r="AZ345" s="37"/>
      <c r="BA345" s="37"/>
      <c r="BB345" s="37"/>
      <c r="BC345" s="37"/>
      <c r="BD345" s="37"/>
      <c r="BE345" s="37"/>
      <c r="BF345" s="37"/>
      <c r="BG345" s="37"/>
      <c r="BH345" s="37"/>
      <c r="BI345" s="37"/>
      <c r="BJ345" s="37"/>
      <c r="BK345" s="37"/>
      <c r="BL345" s="37"/>
      <c r="BM345" s="37"/>
      <c r="BN345" s="37"/>
      <c r="BO345" s="37"/>
      <c r="BP345" s="37"/>
      <c r="BQ345" s="37"/>
      <c r="BR345" s="37"/>
      <c r="BS345" s="37"/>
      <c r="BT345" s="37"/>
      <c r="BU345" s="37"/>
      <c r="BV345" s="37"/>
      <c r="BW345" s="37"/>
      <c r="BX345" s="37"/>
      <c r="BY345" s="37"/>
      <c r="BZ345" s="37"/>
      <c r="CA345" s="37"/>
      <c r="CB345" s="37"/>
      <c r="CC345" s="37"/>
      <c r="CD345" s="37"/>
      <c r="CE345" s="37"/>
      <c r="CF345" s="37"/>
      <c r="CG345" s="37"/>
      <c r="CH345" s="37"/>
      <c r="CI345" s="37"/>
      <c r="CJ345" s="37"/>
      <c r="CK345" s="37"/>
      <c r="CL345" s="37"/>
      <c r="CM345" s="37"/>
      <c r="CN345" s="37"/>
      <c r="CO345" s="37"/>
      <c r="CP345" s="37"/>
      <c r="CQ345" s="37"/>
    </row>
    <row r="346" spans="1:95">
      <c r="A346" s="37"/>
      <c r="B346" s="37"/>
      <c r="C346" s="37"/>
      <c r="D346" s="37"/>
      <c r="E346" s="37"/>
      <c r="F346" s="37"/>
      <c r="G346" s="37"/>
      <c r="H346" s="37"/>
      <c r="I346" s="37"/>
      <c r="J346" s="37"/>
      <c r="K346" s="37"/>
      <c r="L346" s="37"/>
      <c r="M346" s="37"/>
      <c r="N346" s="37"/>
      <c r="O346" s="37"/>
      <c r="P346" s="37"/>
      <c r="Q346" s="37"/>
      <c r="R346" s="37"/>
      <c r="S346" s="37"/>
      <c r="T346" s="37"/>
      <c r="U346" s="37"/>
      <c r="V346" s="37"/>
      <c r="W346" s="37"/>
      <c r="X346" s="37"/>
      <c r="Y346" s="37"/>
      <c r="Z346" s="37"/>
      <c r="AA346" s="37"/>
      <c r="AB346" s="37"/>
      <c r="AC346" s="37"/>
      <c r="AD346" s="37"/>
      <c r="AE346" s="37"/>
      <c r="AF346" s="37"/>
      <c r="AG346" s="37"/>
      <c r="AH346" s="37"/>
      <c r="AI346" s="37"/>
      <c r="AJ346" s="37"/>
      <c r="AK346" s="37"/>
      <c r="AL346" s="37"/>
      <c r="AM346" s="37"/>
      <c r="AN346" s="37"/>
      <c r="AO346" s="37"/>
      <c r="AP346" s="37"/>
      <c r="AQ346" s="37"/>
      <c r="AR346" s="37"/>
      <c r="AS346" s="37"/>
      <c r="AT346" s="37"/>
      <c r="AU346" s="37"/>
      <c r="AV346" s="37"/>
      <c r="AW346" s="37"/>
      <c r="AX346" s="37"/>
      <c r="AY346" s="37"/>
      <c r="AZ346" s="37"/>
      <c r="BA346" s="37"/>
      <c r="BB346" s="37"/>
      <c r="BC346" s="37"/>
      <c r="BD346" s="37"/>
      <c r="BE346" s="37"/>
      <c r="BF346" s="37"/>
      <c r="BG346" s="37"/>
      <c r="BH346" s="37"/>
      <c r="BI346" s="37"/>
      <c r="BJ346" s="37"/>
      <c r="BK346" s="37"/>
      <c r="BL346" s="37"/>
      <c r="BM346" s="37"/>
      <c r="BN346" s="37"/>
      <c r="BO346" s="37"/>
      <c r="BP346" s="37"/>
      <c r="BQ346" s="37"/>
      <c r="BR346" s="37"/>
      <c r="BS346" s="37"/>
      <c r="BT346" s="37"/>
      <c r="BU346" s="37"/>
      <c r="BV346" s="37"/>
      <c r="BW346" s="37"/>
      <c r="BX346" s="37"/>
      <c r="BY346" s="37"/>
      <c r="BZ346" s="37"/>
      <c r="CA346" s="37"/>
      <c r="CB346" s="37"/>
      <c r="CC346" s="37"/>
      <c r="CD346" s="37"/>
      <c r="CE346" s="37"/>
      <c r="CF346" s="37"/>
      <c r="CG346" s="37"/>
      <c r="CH346" s="37"/>
      <c r="CI346" s="37"/>
      <c r="CJ346" s="37"/>
      <c r="CK346" s="37"/>
      <c r="CL346" s="37"/>
      <c r="CM346" s="37"/>
      <c r="CN346" s="37"/>
      <c r="CO346" s="37"/>
      <c r="CP346" s="37"/>
      <c r="CQ346" s="37"/>
    </row>
    <row r="347" spans="1:95">
      <c r="A347" s="37"/>
      <c r="B347" s="37"/>
      <c r="C347" s="37"/>
      <c r="D347" s="37"/>
      <c r="E347" s="37"/>
      <c r="F347" s="37"/>
      <c r="G347" s="37"/>
      <c r="H347" s="37"/>
      <c r="I347" s="37"/>
      <c r="J347" s="37"/>
      <c r="K347" s="37"/>
      <c r="L347" s="37"/>
      <c r="M347" s="37"/>
      <c r="N347" s="37"/>
      <c r="O347" s="37"/>
      <c r="P347" s="37"/>
      <c r="Q347" s="37"/>
      <c r="R347" s="37"/>
      <c r="S347" s="37"/>
      <c r="T347" s="37"/>
      <c r="U347" s="37"/>
      <c r="V347" s="37"/>
      <c r="W347" s="37"/>
      <c r="X347" s="37"/>
      <c r="Y347" s="37"/>
      <c r="Z347" s="37"/>
      <c r="AA347" s="37"/>
      <c r="AB347" s="37"/>
      <c r="AC347" s="37"/>
      <c r="AD347" s="37"/>
      <c r="AE347" s="37"/>
      <c r="AF347" s="37"/>
      <c r="AG347" s="37"/>
      <c r="AH347" s="37"/>
      <c r="AI347" s="37"/>
      <c r="AJ347" s="37"/>
      <c r="AK347" s="37"/>
      <c r="AL347" s="37"/>
      <c r="AM347" s="37"/>
      <c r="AN347" s="37"/>
      <c r="AO347" s="37"/>
      <c r="AP347" s="37"/>
      <c r="AQ347" s="37"/>
      <c r="AR347" s="37"/>
      <c r="AS347" s="37"/>
      <c r="AT347" s="37"/>
      <c r="AU347" s="37"/>
      <c r="AV347" s="37"/>
      <c r="AW347" s="37"/>
      <c r="AX347" s="37"/>
      <c r="AY347" s="37"/>
      <c r="AZ347" s="37"/>
      <c r="BA347" s="37"/>
      <c r="BB347" s="37"/>
      <c r="BC347" s="37"/>
      <c r="BD347" s="37"/>
      <c r="BE347" s="37"/>
      <c r="BF347" s="37"/>
      <c r="BG347" s="37"/>
      <c r="BH347" s="37"/>
      <c r="BI347" s="37"/>
      <c r="BJ347" s="37"/>
      <c r="BK347" s="37"/>
      <c r="BL347" s="37"/>
      <c r="BM347" s="37"/>
      <c r="BN347" s="37"/>
      <c r="BO347" s="37"/>
      <c r="BP347" s="37"/>
      <c r="BQ347" s="37"/>
      <c r="BR347" s="37"/>
      <c r="BS347" s="37"/>
      <c r="BT347" s="37"/>
      <c r="BU347" s="37"/>
      <c r="BV347" s="37"/>
      <c r="BW347" s="37"/>
      <c r="BX347" s="37"/>
      <c r="BY347" s="37"/>
      <c r="BZ347" s="37"/>
      <c r="CA347" s="37"/>
      <c r="CB347" s="37"/>
      <c r="CC347" s="37"/>
      <c r="CD347" s="37"/>
      <c r="CE347" s="37"/>
      <c r="CF347" s="37"/>
      <c r="CG347" s="37"/>
      <c r="CH347" s="37"/>
      <c r="CI347" s="37"/>
      <c r="CJ347" s="37"/>
      <c r="CK347" s="37"/>
      <c r="CL347" s="37"/>
      <c r="CM347" s="37"/>
      <c r="CN347" s="37"/>
      <c r="CO347" s="37"/>
      <c r="CP347" s="37"/>
      <c r="CQ347" s="37"/>
    </row>
    <row r="348" spans="1:95">
      <c r="A348" s="37"/>
      <c r="B348" s="37"/>
      <c r="C348" s="37"/>
      <c r="D348" s="37"/>
      <c r="E348" s="37"/>
      <c r="F348" s="37"/>
      <c r="G348" s="37"/>
      <c r="H348" s="37"/>
      <c r="I348" s="37"/>
      <c r="J348" s="37"/>
      <c r="K348" s="37"/>
      <c r="L348" s="37"/>
      <c r="M348" s="37"/>
      <c r="N348" s="37"/>
      <c r="O348" s="37"/>
      <c r="P348" s="37"/>
      <c r="Q348" s="37"/>
      <c r="R348" s="37"/>
      <c r="S348" s="37"/>
      <c r="T348" s="37"/>
      <c r="U348" s="37"/>
      <c r="V348" s="37"/>
      <c r="W348" s="37"/>
      <c r="X348" s="37"/>
      <c r="Y348" s="37"/>
      <c r="Z348" s="37"/>
      <c r="AA348" s="37"/>
      <c r="AB348" s="37"/>
      <c r="AC348" s="37"/>
      <c r="AD348" s="37"/>
      <c r="AE348" s="37"/>
      <c r="AF348" s="37"/>
      <c r="AG348" s="37"/>
      <c r="AH348" s="37"/>
      <c r="AI348" s="37"/>
      <c r="AJ348" s="37"/>
      <c r="AK348" s="37"/>
      <c r="AL348" s="37"/>
      <c r="AM348" s="37"/>
      <c r="AN348" s="37"/>
      <c r="AO348" s="37"/>
      <c r="AP348" s="37"/>
      <c r="AQ348" s="37"/>
      <c r="AR348" s="37"/>
      <c r="AS348" s="37"/>
      <c r="AT348" s="37"/>
      <c r="AU348" s="37"/>
      <c r="AV348" s="37"/>
      <c r="AW348" s="37"/>
      <c r="AX348" s="37"/>
      <c r="AY348" s="37"/>
      <c r="AZ348" s="37"/>
      <c r="BA348" s="37"/>
      <c r="BB348" s="37"/>
      <c r="BC348" s="37"/>
      <c r="BD348" s="37"/>
      <c r="BE348" s="37"/>
      <c r="BF348" s="37"/>
      <c r="BG348" s="37"/>
      <c r="BH348" s="37"/>
      <c r="BI348" s="37"/>
      <c r="BJ348" s="37"/>
      <c r="BK348" s="37"/>
      <c r="BL348" s="37"/>
      <c r="BM348" s="37"/>
      <c r="BN348" s="37"/>
      <c r="BO348" s="37"/>
      <c r="BP348" s="37"/>
      <c r="BQ348" s="37"/>
      <c r="BR348" s="37"/>
      <c r="BS348" s="37"/>
      <c r="BT348" s="37"/>
      <c r="BU348" s="37"/>
      <c r="BV348" s="37"/>
      <c r="BW348" s="37"/>
      <c r="BX348" s="37"/>
      <c r="BY348" s="37"/>
      <c r="BZ348" s="37"/>
      <c r="CA348" s="37"/>
      <c r="CB348" s="37"/>
      <c r="CC348" s="37"/>
      <c r="CD348" s="37"/>
      <c r="CE348" s="37"/>
      <c r="CF348" s="37"/>
      <c r="CG348" s="37"/>
      <c r="CH348" s="37"/>
      <c r="CI348" s="37"/>
      <c r="CJ348" s="37"/>
      <c r="CK348" s="37"/>
      <c r="CL348" s="37"/>
      <c r="CM348" s="37"/>
      <c r="CN348" s="37"/>
      <c r="CO348" s="37"/>
      <c r="CP348" s="37"/>
      <c r="CQ348" s="37"/>
    </row>
    <row r="349" spans="1:95">
      <c r="A349" s="37"/>
      <c r="B349" s="37"/>
      <c r="C349" s="37"/>
      <c r="D349" s="37"/>
      <c r="E349" s="37"/>
      <c r="F349" s="37"/>
      <c r="G349" s="37"/>
      <c r="H349" s="37"/>
      <c r="I349" s="37"/>
      <c r="J349" s="37"/>
      <c r="K349" s="37"/>
      <c r="L349" s="37"/>
      <c r="M349" s="37"/>
      <c r="N349" s="37"/>
      <c r="O349" s="37"/>
      <c r="P349" s="37"/>
      <c r="Q349" s="37"/>
      <c r="R349" s="37"/>
      <c r="S349" s="37"/>
      <c r="T349" s="37"/>
      <c r="U349" s="37"/>
      <c r="V349" s="37"/>
      <c r="W349" s="37"/>
      <c r="X349" s="37"/>
      <c r="Y349" s="37"/>
      <c r="Z349" s="37"/>
      <c r="AA349" s="37"/>
      <c r="AB349" s="37"/>
      <c r="AC349" s="37"/>
      <c r="AD349" s="37"/>
      <c r="AE349" s="37"/>
      <c r="AF349" s="37"/>
      <c r="AG349" s="37"/>
      <c r="AH349" s="37"/>
      <c r="AI349" s="37"/>
      <c r="AJ349" s="37"/>
      <c r="AK349" s="37"/>
      <c r="AL349" s="37"/>
      <c r="AM349" s="37"/>
      <c r="AN349" s="37"/>
      <c r="AO349" s="37"/>
      <c r="AP349" s="37"/>
      <c r="AQ349" s="37"/>
      <c r="AR349" s="37"/>
      <c r="AS349" s="37"/>
      <c r="AT349" s="37"/>
      <c r="AU349" s="37"/>
      <c r="AV349" s="37"/>
      <c r="AW349" s="37"/>
      <c r="AX349" s="37"/>
      <c r="AY349" s="37"/>
      <c r="AZ349" s="37"/>
      <c r="BA349" s="37"/>
      <c r="BB349" s="37"/>
      <c r="BC349" s="37"/>
      <c r="BD349" s="37"/>
      <c r="BE349" s="37"/>
      <c r="BF349" s="37"/>
      <c r="BG349" s="37"/>
      <c r="BH349" s="37"/>
      <c r="BI349" s="37"/>
      <c r="BJ349" s="37"/>
      <c r="BK349" s="37"/>
      <c r="BL349" s="37"/>
      <c r="BM349" s="37"/>
      <c r="BN349" s="37"/>
      <c r="BO349" s="37"/>
      <c r="BP349" s="37"/>
      <c r="BQ349" s="37"/>
      <c r="BR349" s="37"/>
      <c r="BS349" s="37"/>
      <c r="BT349" s="37"/>
      <c r="BU349" s="37"/>
      <c r="BV349" s="37"/>
      <c r="BW349" s="37"/>
      <c r="BX349" s="37"/>
      <c r="BY349" s="37"/>
      <c r="BZ349" s="37"/>
      <c r="CA349" s="37"/>
      <c r="CB349" s="37"/>
      <c r="CC349" s="37"/>
      <c r="CD349" s="37"/>
      <c r="CE349" s="37"/>
      <c r="CF349" s="37"/>
      <c r="CG349" s="37"/>
      <c r="CH349" s="37"/>
      <c r="CI349" s="37"/>
      <c r="CJ349" s="37"/>
      <c r="CK349" s="37"/>
      <c r="CL349" s="37"/>
      <c r="CM349" s="37"/>
      <c r="CN349" s="37"/>
      <c r="CO349" s="37"/>
      <c r="CP349" s="37"/>
      <c r="CQ349" s="37"/>
    </row>
    <row r="350" spans="1:95">
      <c r="A350" s="37"/>
      <c r="B350" s="37"/>
      <c r="C350" s="37"/>
      <c r="D350" s="37"/>
      <c r="E350" s="37"/>
      <c r="F350" s="37"/>
      <c r="G350" s="37"/>
      <c r="H350" s="37"/>
      <c r="I350" s="37"/>
      <c r="J350" s="37"/>
      <c r="K350" s="37"/>
      <c r="L350" s="37"/>
      <c r="M350" s="37"/>
      <c r="N350" s="37"/>
      <c r="O350" s="37"/>
      <c r="P350" s="37"/>
      <c r="Q350" s="37"/>
      <c r="R350" s="37"/>
      <c r="S350" s="37"/>
      <c r="T350" s="37"/>
      <c r="U350" s="37"/>
      <c r="V350" s="37"/>
      <c r="W350" s="37"/>
      <c r="X350" s="37"/>
      <c r="Y350" s="37"/>
      <c r="Z350" s="37"/>
      <c r="AA350" s="37"/>
      <c r="AB350" s="37"/>
      <c r="AC350" s="37"/>
      <c r="AD350" s="37"/>
      <c r="AE350" s="37"/>
      <c r="AF350" s="37"/>
      <c r="AG350" s="37"/>
      <c r="AH350" s="37"/>
      <c r="AI350" s="37"/>
      <c r="AJ350" s="37"/>
      <c r="AK350" s="37"/>
      <c r="AL350" s="37"/>
      <c r="AM350" s="37"/>
      <c r="AN350" s="37"/>
      <c r="AO350" s="37"/>
      <c r="AP350" s="37"/>
      <c r="AQ350" s="37"/>
      <c r="AR350" s="37"/>
      <c r="AS350" s="37"/>
      <c r="AT350" s="37"/>
      <c r="AU350" s="37"/>
      <c r="AV350" s="37"/>
      <c r="AW350" s="37"/>
      <c r="AX350" s="37"/>
      <c r="AY350" s="37"/>
      <c r="AZ350" s="37"/>
      <c r="BA350" s="37"/>
      <c r="BB350" s="37"/>
      <c r="BC350" s="37"/>
      <c r="BD350" s="37"/>
      <c r="BE350" s="37"/>
      <c r="BF350" s="37"/>
      <c r="BG350" s="37"/>
      <c r="BH350" s="37"/>
      <c r="BI350" s="37"/>
      <c r="BJ350" s="37"/>
      <c r="BK350" s="37"/>
      <c r="BL350" s="37"/>
      <c r="BM350" s="37"/>
      <c r="BN350" s="37"/>
      <c r="BO350" s="37"/>
      <c r="BP350" s="37"/>
      <c r="BQ350" s="37"/>
      <c r="BR350" s="37"/>
      <c r="BS350" s="37"/>
      <c r="BT350" s="37"/>
      <c r="BU350" s="37"/>
      <c r="BV350" s="37"/>
      <c r="BW350" s="37"/>
      <c r="BX350" s="37"/>
      <c r="BY350" s="37"/>
      <c r="BZ350" s="37"/>
      <c r="CA350" s="37"/>
      <c r="CB350" s="37"/>
      <c r="CC350" s="37"/>
      <c r="CD350" s="37"/>
      <c r="CE350" s="37"/>
      <c r="CF350" s="37"/>
      <c r="CG350" s="37"/>
      <c r="CH350" s="37"/>
      <c r="CI350" s="37"/>
      <c r="CJ350" s="37"/>
      <c r="CK350" s="37"/>
      <c r="CL350" s="37"/>
      <c r="CM350" s="37"/>
      <c r="CN350" s="37"/>
      <c r="CO350" s="37"/>
      <c r="CP350" s="37"/>
      <c r="CQ350" s="37"/>
    </row>
    <row r="351" spans="1:95">
      <c r="A351" s="37"/>
      <c r="B351" s="37"/>
      <c r="C351" s="37"/>
      <c r="D351" s="37"/>
      <c r="E351" s="37"/>
      <c r="F351" s="37"/>
      <c r="G351" s="37"/>
      <c r="H351" s="37"/>
      <c r="I351" s="37"/>
      <c r="J351" s="37"/>
      <c r="K351" s="37"/>
      <c r="L351" s="37"/>
      <c r="M351" s="37"/>
      <c r="N351" s="37"/>
      <c r="O351" s="37"/>
      <c r="P351" s="37"/>
      <c r="Q351" s="37"/>
      <c r="R351" s="37"/>
      <c r="S351" s="37"/>
      <c r="T351" s="37"/>
      <c r="U351" s="37"/>
      <c r="V351" s="37"/>
      <c r="W351" s="37"/>
      <c r="X351" s="37"/>
      <c r="Y351" s="37"/>
      <c r="Z351" s="37"/>
      <c r="AA351" s="37"/>
      <c r="AB351" s="37"/>
      <c r="AC351" s="37"/>
      <c r="AD351" s="37"/>
      <c r="AE351" s="37"/>
      <c r="AF351" s="37"/>
      <c r="AG351" s="37"/>
      <c r="AH351" s="37"/>
      <c r="AI351" s="37"/>
      <c r="AJ351" s="37"/>
      <c r="AK351" s="37"/>
      <c r="AL351" s="37"/>
      <c r="AM351" s="37"/>
      <c r="AN351" s="37"/>
      <c r="AO351" s="37"/>
      <c r="AP351" s="37"/>
      <c r="AQ351" s="37"/>
      <c r="AR351" s="37"/>
      <c r="AS351" s="37"/>
      <c r="AT351" s="37"/>
      <c r="AU351" s="37"/>
      <c r="AV351" s="37"/>
      <c r="AW351" s="37"/>
      <c r="AX351" s="37"/>
      <c r="AY351" s="37"/>
      <c r="AZ351" s="37"/>
      <c r="BA351" s="37"/>
      <c r="BB351" s="37"/>
      <c r="BC351" s="37"/>
      <c r="BD351" s="37"/>
      <c r="BE351" s="37"/>
      <c r="BF351" s="37"/>
      <c r="BG351" s="37"/>
      <c r="BH351" s="37"/>
      <c r="BI351" s="37"/>
      <c r="BJ351" s="37"/>
      <c r="BK351" s="37"/>
      <c r="BL351" s="37"/>
      <c r="BM351" s="37"/>
      <c r="BN351" s="37"/>
      <c r="BO351" s="37"/>
      <c r="BP351" s="37"/>
      <c r="BQ351" s="37"/>
      <c r="BR351" s="37"/>
      <c r="BS351" s="37"/>
      <c r="BT351" s="37"/>
      <c r="BU351" s="37"/>
      <c r="BV351" s="37"/>
      <c r="BW351" s="37"/>
      <c r="BX351" s="37"/>
      <c r="BY351" s="37"/>
      <c r="BZ351" s="37"/>
      <c r="CA351" s="37"/>
      <c r="CB351" s="37"/>
      <c r="CC351" s="37"/>
      <c r="CD351" s="37"/>
      <c r="CE351" s="37"/>
      <c r="CF351" s="37"/>
      <c r="CG351" s="37"/>
      <c r="CH351" s="37"/>
      <c r="CI351" s="37"/>
      <c r="CJ351" s="37"/>
      <c r="CK351" s="37"/>
      <c r="CL351" s="37"/>
      <c r="CM351" s="37"/>
      <c r="CN351" s="37"/>
      <c r="CO351" s="37"/>
      <c r="CP351" s="37"/>
      <c r="CQ351" s="37"/>
    </row>
    <row r="352" spans="1:95">
      <c r="A352" s="37"/>
      <c r="B352" s="37"/>
      <c r="C352" s="37"/>
      <c r="D352" s="37"/>
      <c r="E352" s="37"/>
      <c r="F352" s="37"/>
      <c r="G352" s="37"/>
      <c r="H352" s="37"/>
      <c r="I352" s="37"/>
      <c r="J352" s="37"/>
      <c r="K352" s="37"/>
      <c r="L352" s="37"/>
      <c r="M352" s="37"/>
      <c r="N352" s="37"/>
      <c r="O352" s="37"/>
      <c r="P352" s="37"/>
      <c r="Q352" s="37"/>
      <c r="R352" s="37"/>
      <c r="S352" s="37"/>
      <c r="T352" s="37"/>
      <c r="U352" s="37"/>
      <c r="V352" s="37"/>
      <c r="W352" s="37"/>
      <c r="X352" s="37"/>
      <c r="Y352" s="37"/>
      <c r="Z352" s="37"/>
      <c r="AA352" s="37"/>
      <c r="AB352" s="37"/>
      <c r="AC352" s="37"/>
      <c r="AD352" s="37"/>
      <c r="AE352" s="37"/>
      <c r="AF352" s="37"/>
      <c r="AG352" s="37"/>
      <c r="AH352" s="37"/>
      <c r="AI352" s="37"/>
      <c r="AJ352" s="37"/>
      <c r="AK352" s="37"/>
      <c r="AL352" s="37"/>
      <c r="AM352" s="37"/>
      <c r="AN352" s="37"/>
      <c r="AO352" s="37"/>
      <c r="AP352" s="37"/>
      <c r="AQ352" s="37"/>
      <c r="AR352" s="37"/>
      <c r="AS352" s="37"/>
      <c r="AT352" s="37"/>
      <c r="AU352" s="37"/>
      <c r="AV352" s="37"/>
      <c r="AW352" s="37"/>
      <c r="AX352" s="37"/>
      <c r="AY352" s="37"/>
      <c r="AZ352" s="37"/>
      <c r="BA352" s="37"/>
      <c r="BB352" s="37"/>
      <c r="BC352" s="37"/>
      <c r="BD352" s="37"/>
      <c r="BE352" s="37"/>
      <c r="BF352" s="37"/>
      <c r="BG352" s="37"/>
      <c r="BH352" s="37"/>
      <c r="BI352" s="37"/>
      <c r="BJ352" s="37"/>
      <c r="BK352" s="37"/>
      <c r="BL352" s="37"/>
      <c r="BM352" s="37"/>
      <c r="BN352" s="37"/>
      <c r="BO352" s="37"/>
      <c r="BP352" s="37"/>
      <c r="BQ352" s="37"/>
      <c r="BR352" s="37"/>
      <c r="BS352" s="37"/>
      <c r="BT352" s="37"/>
      <c r="BU352" s="37"/>
      <c r="BV352" s="37"/>
      <c r="BW352" s="37"/>
      <c r="BX352" s="37"/>
      <c r="BY352" s="37"/>
      <c r="BZ352" s="37"/>
      <c r="CA352" s="37"/>
      <c r="CB352" s="37"/>
      <c r="CC352" s="37"/>
      <c r="CD352" s="37"/>
      <c r="CE352" s="37"/>
      <c r="CF352" s="37"/>
      <c r="CG352" s="37"/>
      <c r="CH352" s="37"/>
      <c r="CI352" s="37"/>
      <c r="CJ352" s="37"/>
      <c r="CK352" s="37"/>
      <c r="CL352" s="37"/>
      <c r="CM352" s="37"/>
      <c r="CN352" s="37"/>
      <c r="CO352" s="37"/>
      <c r="CP352" s="37"/>
      <c r="CQ352" s="37"/>
    </row>
    <row r="353" spans="1:95">
      <c r="A353" s="37"/>
      <c r="B353" s="37"/>
      <c r="C353" s="37"/>
      <c r="D353" s="37"/>
      <c r="E353" s="37"/>
      <c r="F353" s="37"/>
      <c r="G353" s="37"/>
      <c r="H353" s="37"/>
      <c r="I353" s="37"/>
      <c r="J353" s="37"/>
      <c r="K353" s="37"/>
      <c r="L353" s="37"/>
      <c r="M353" s="37"/>
      <c r="N353" s="37"/>
      <c r="O353" s="37"/>
      <c r="P353" s="37"/>
      <c r="Q353" s="37"/>
      <c r="R353" s="37"/>
      <c r="S353" s="37"/>
      <c r="T353" s="37"/>
      <c r="U353" s="37"/>
      <c r="V353" s="37"/>
      <c r="W353" s="37"/>
      <c r="X353" s="37"/>
      <c r="Y353" s="37"/>
      <c r="Z353" s="37"/>
      <c r="AA353" s="37"/>
      <c r="AB353" s="37"/>
      <c r="AC353" s="37"/>
      <c r="AD353" s="37"/>
      <c r="AE353" s="37"/>
      <c r="AF353" s="37"/>
      <c r="AG353" s="37"/>
      <c r="AH353" s="37"/>
      <c r="AI353" s="37"/>
      <c r="AJ353" s="37"/>
      <c r="AK353" s="37"/>
      <c r="AL353" s="37"/>
      <c r="AM353" s="37"/>
      <c r="AN353" s="37"/>
      <c r="AO353" s="37"/>
      <c r="AP353" s="37"/>
      <c r="AQ353" s="37"/>
      <c r="AR353" s="37"/>
      <c r="AS353" s="37"/>
      <c r="AT353" s="37"/>
      <c r="AU353" s="37"/>
      <c r="AV353" s="37"/>
      <c r="AW353" s="37"/>
      <c r="AX353" s="37"/>
      <c r="AY353" s="37"/>
      <c r="AZ353" s="37"/>
      <c r="BA353" s="37"/>
      <c r="BB353" s="37"/>
      <c r="BC353" s="37"/>
      <c r="BD353" s="37"/>
      <c r="BE353" s="37"/>
      <c r="BF353" s="37"/>
      <c r="BG353" s="37"/>
      <c r="BH353" s="37"/>
      <c r="BI353" s="37"/>
      <c r="BJ353" s="37"/>
      <c r="BK353" s="37"/>
      <c r="BL353" s="37"/>
      <c r="BM353" s="37"/>
      <c r="BN353" s="37"/>
      <c r="BO353" s="37"/>
      <c r="BP353" s="37"/>
      <c r="BQ353" s="37"/>
      <c r="BR353" s="37"/>
      <c r="BS353" s="37"/>
      <c r="BT353" s="37"/>
      <c r="BU353" s="37"/>
      <c r="BV353" s="37"/>
      <c r="BW353" s="37"/>
      <c r="BX353" s="37"/>
      <c r="BY353" s="37"/>
      <c r="BZ353" s="37"/>
      <c r="CA353" s="37"/>
      <c r="CB353" s="37"/>
      <c r="CC353" s="37"/>
      <c r="CD353" s="37"/>
      <c r="CE353" s="37"/>
      <c r="CF353" s="37"/>
      <c r="CG353" s="37"/>
      <c r="CH353" s="37"/>
      <c r="CI353" s="37"/>
      <c r="CJ353" s="37"/>
      <c r="CK353" s="37"/>
      <c r="CL353" s="37"/>
      <c r="CM353" s="37"/>
      <c r="CN353" s="37"/>
      <c r="CO353" s="37"/>
      <c r="CP353" s="37"/>
      <c r="CQ353" s="37"/>
    </row>
    <row r="354" spans="1:95">
      <c r="A354" s="37"/>
      <c r="B354" s="37"/>
      <c r="C354" s="37"/>
      <c r="D354" s="37"/>
      <c r="E354" s="37"/>
      <c r="F354" s="37"/>
      <c r="G354" s="37"/>
      <c r="H354" s="37"/>
      <c r="I354" s="37"/>
      <c r="J354" s="37"/>
      <c r="K354" s="37"/>
      <c r="L354" s="37"/>
      <c r="M354" s="37"/>
      <c r="N354" s="37"/>
      <c r="O354" s="37"/>
      <c r="P354" s="37"/>
      <c r="Q354" s="37"/>
      <c r="R354" s="37"/>
      <c r="S354" s="37"/>
      <c r="T354" s="37"/>
      <c r="U354" s="37"/>
      <c r="V354" s="37"/>
      <c r="W354" s="37"/>
      <c r="X354" s="37"/>
      <c r="Y354" s="37"/>
      <c r="Z354" s="37"/>
      <c r="AA354" s="37"/>
      <c r="AB354" s="37"/>
      <c r="AC354" s="37"/>
      <c r="AD354" s="37"/>
      <c r="AE354" s="37"/>
      <c r="AF354" s="37"/>
      <c r="AG354" s="37"/>
      <c r="AH354" s="37"/>
      <c r="AI354" s="37"/>
      <c r="AJ354" s="37"/>
      <c r="AK354" s="37"/>
      <c r="AL354" s="37"/>
      <c r="AM354" s="37"/>
      <c r="AN354" s="37"/>
      <c r="AO354" s="37"/>
      <c r="AP354" s="37"/>
      <c r="AQ354" s="37"/>
      <c r="AR354" s="37"/>
      <c r="AS354" s="37"/>
      <c r="AT354" s="37"/>
      <c r="AU354" s="37"/>
      <c r="AV354" s="37"/>
      <c r="AW354" s="37"/>
      <c r="AX354" s="37"/>
      <c r="AY354" s="37"/>
      <c r="AZ354" s="37"/>
      <c r="BA354" s="37"/>
      <c r="BB354" s="37"/>
      <c r="BC354" s="37"/>
      <c r="BD354" s="37"/>
      <c r="BE354" s="37"/>
      <c r="BF354" s="37"/>
      <c r="BG354" s="37"/>
      <c r="BH354" s="37"/>
      <c r="BI354" s="37"/>
      <c r="BJ354" s="37"/>
      <c r="BK354" s="37"/>
      <c r="BL354" s="37"/>
      <c r="BM354" s="37"/>
      <c r="BN354" s="37"/>
      <c r="BO354" s="37"/>
      <c r="BP354" s="37"/>
      <c r="BQ354" s="37"/>
      <c r="BR354" s="37"/>
      <c r="BS354" s="37"/>
      <c r="BT354" s="37"/>
      <c r="BU354" s="37"/>
      <c r="BV354" s="37"/>
      <c r="BW354" s="37"/>
      <c r="BX354" s="37"/>
      <c r="BY354" s="37"/>
      <c r="BZ354" s="37"/>
      <c r="CA354" s="37"/>
      <c r="CB354" s="37"/>
      <c r="CC354" s="37"/>
      <c r="CD354" s="37"/>
      <c r="CE354" s="37"/>
      <c r="CF354" s="37"/>
      <c r="CG354" s="37"/>
      <c r="CH354" s="37"/>
      <c r="CI354" s="37"/>
      <c r="CJ354" s="37"/>
      <c r="CK354" s="37"/>
      <c r="CL354" s="37"/>
      <c r="CM354" s="37"/>
      <c r="CN354" s="37"/>
      <c r="CO354" s="37"/>
      <c r="CP354" s="37"/>
      <c r="CQ354" s="37"/>
    </row>
    <row r="355" spans="1:95">
      <c r="A355" s="37"/>
      <c r="B355" s="37"/>
      <c r="C355" s="37"/>
      <c r="D355" s="37"/>
      <c r="E355" s="37"/>
      <c r="F355" s="37"/>
      <c r="G355" s="37"/>
      <c r="H355" s="37"/>
      <c r="I355" s="37"/>
      <c r="J355" s="37"/>
      <c r="K355" s="37"/>
      <c r="L355" s="37"/>
      <c r="M355" s="37"/>
      <c r="N355" s="37"/>
      <c r="O355" s="37"/>
      <c r="P355" s="37"/>
      <c r="Q355" s="37"/>
      <c r="R355" s="37"/>
      <c r="S355" s="37"/>
      <c r="T355" s="37"/>
      <c r="U355" s="37"/>
      <c r="V355" s="37"/>
      <c r="W355" s="37"/>
      <c r="X355" s="37"/>
      <c r="Y355" s="37"/>
      <c r="Z355" s="37"/>
      <c r="AA355" s="37"/>
      <c r="AB355" s="37"/>
      <c r="AC355" s="37"/>
      <c r="AD355" s="37"/>
      <c r="AE355" s="37"/>
      <c r="AF355" s="37"/>
      <c r="AG355" s="37"/>
      <c r="AH355" s="37"/>
      <c r="AI355" s="37"/>
      <c r="AJ355" s="37"/>
      <c r="AK355" s="37"/>
      <c r="AL355" s="37"/>
      <c r="AM355" s="37"/>
      <c r="AN355" s="37"/>
      <c r="AO355" s="37"/>
      <c r="AP355" s="37"/>
      <c r="AQ355" s="37"/>
      <c r="AR355" s="37"/>
      <c r="AS355" s="37"/>
      <c r="AT355" s="37"/>
      <c r="AU355" s="37"/>
      <c r="AV355" s="37"/>
      <c r="AW355" s="37"/>
      <c r="AX355" s="37"/>
      <c r="AY355" s="37"/>
      <c r="AZ355" s="37"/>
      <c r="BA355" s="37"/>
      <c r="BB355" s="37"/>
      <c r="BC355" s="37"/>
      <c r="BD355" s="37"/>
      <c r="BE355" s="37"/>
      <c r="BF355" s="37"/>
      <c r="BG355" s="37"/>
      <c r="BH355" s="37"/>
      <c r="BI355" s="37"/>
      <c r="BJ355" s="37"/>
      <c r="BK355" s="37"/>
      <c r="BL355" s="37"/>
      <c r="BM355" s="37"/>
      <c r="BN355" s="37"/>
      <c r="BO355" s="37"/>
      <c r="BP355" s="37"/>
      <c r="BQ355" s="37"/>
      <c r="BR355" s="37"/>
      <c r="BS355" s="37"/>
      <c r="BT355" s="37"/>
      <c r="BU355" s="37"/>
      <c r="BV355" s="37"/>
      <c r="BW355" s="37"/>
      <c r="BX355" s="37"/>
      <c r="BY355" s="37"/>
      <c r="BZ355" s="37"/>
      <c r="CA355" s="37"/>
      <c r="CB355" s="37"/>
      <c r="CC355" s="37"/>
      <c r="CD355" s="37"/>
      <c r="CE355" s="37"/>
      <c r="CF355" s="37"/>
      <c r="CG355" s="37"/>
      <c r="CH355" s="37"/>
      <c r="CI355" s="37"/>
      <c r="CJ355" s="37"/>
      <c r="CK355" s="37"/>
      <c r="CL355" s="37"/>
      <c r="CM355" s="37"/>
      <c r="CN355" s="37"/>
      <c r="CO355" s="37"/>
      <c r="CP355" s="37"/>
      <c r="CQ355" s="37"/>
    </row>
  </sheetData>
  <mergeCells count="125">
    <mergeCell ref="AB9:AB12"/>
    <mergeCell ref="AC9:AG9"/>
    <mergeCell ref="A6:A12"/>
    <mergeCell ref="L8:L12"/>
    <mergeCell ref="M8:M12"/>
    <mergeCell ref="U9:U12"/>
    <mergeCell ref="V9:AA9"/>
    <mergeCell ref="F6:F12"/>
    <mergeCell ref="E6:E12"/>
    <mergeCell ref="D6:D12"/>
    <mergeCell ref="C6:C12"/>
    <mergeCell ref="B6:B12"/>
    <mergeCell ref="CL10:CL12"/>
    <mergeCell ref="CK10:CK12"/>
    <mergeCell ref="CJ7:CJ12"/>
    <mergeCell ref="N6:T6"/>
    <mergeCell ref="U6:CI6"/>
    <mergeCell ref="O8:S8"/>
    <mergeCell ref="T8:T12"/>
    <mergeCell ref="O9:Q9"/>
    <mergeCell ref="S9:S12"/>
    <mergeCell ref="R9:R12"/>
    <mergeCell ref="Q10:Q12"/>
    <mergeCell ref="P10:P12"/>
    <mergeCell ref="O10:O12"/>
    <mergeCell ref="CJ6:CP6"/>
    <mergeCell ref="CK7:CP7"/>
    <mergeCell ref="CK9:CM9"/>
    <mergeCell ref="CK8:CO8"/>
    <mergeCell ref="CP8:CP12"/>
    <mergeCell ref="CN9:CN12"/>
    <mergeCell ref="CO9:CO12"/>
    <mergeCell ref="CM10:CM12"/>
    <mergeCell ref="BW11:BW12"/>
    <mergeCell ref="BZ11:BZ12"/>
    <mergeCell ref="CA11:CC11"/>
    <mergeCell ref="CF11:CF12"/>
    <mergeCell ref="CG11:CI11"/>
    <mergeCell ref="BR7:CI7"/>
    <mergeCell ref="BR8:BX8"/>
    <mergeCell ref="BY8:CI8"/>
    <mergeCell ref="BR9:BR12"/>
    <mergeCell ref="BS9:BX9"/>
    <mergeCell ref="BY9:CD9"/>
    <mergeCell ref="CE9:CI9"/>
    <mergeCell ref="BS10:BW10"/>
    <mergeCell ref="BX10:BX12"/>
    <mergeCell ref="BY10:BY12"/>
    <mergeCell ref="BZ10:CC10"/>
    <mergeCell ref="CD10:CD12"/>
    <mergeCell ref="CE10:CE12"/>
    <mergeCell ref="CF10:CI10"/>
    <mergeCell ref="BS11:BU11"/>
    <mergeCell ref="BV11:BV12"/>
    <mergeCell ref="AO10:AO12"/>
    <mergeCell ref="AP10:AS10"/>
    <mergeCell ref="BE11:BE12"/>
    <mergeCell ref="BH11:BH12"/>
    <mergeCell ref="BI11:BK11"/>
    <mergeCell ref="BN11:BN12"/>
    <mergeCell ref="BO11:BQ11"/>
    <mergeCell ref="AZ7:BQ7"/>
    <mergeCell ref="AZ8:BF8"/>
    <mergeCell ref="BG8:BQ8"/>
    <mergeCell ref="AZ9:AZ12"/>
    <mergeCell ref="BA9:BF9"/>
    <mergeCell ref="BG9:BL9"/>
    <mergeCell ref="BM9:BQ9"/>
    <mergeCell ref="BA10:BE10"/>
    <mergeCell ref="BF10:BF12"/>
    <mergeCell ref="BG10:BG12"/>
    <mergeCell ref="BH10:BK10"/>
    <mergeCell ref="BL10:BL12"/>
    <mergeCell ref="BM10:BM12"/>
    <mergeCell ref="BN10:BQ10"/>
    <mergeCell ref="BA11:BC11"/>
    <mergeCell ref="BD11:BD12"/>
    <mergeCell ref="A1:CQ1"/>
    <mergeCell ref="A3:CQ3"/>
    <mergeCell ref="A5:CQ5"/>
    <mergeCell ref="N7:N12"/>
    <mergeCell ref="O7:T7"/>
    <mergeCell ref="U8:AA8"/>
    <mergeCell ref="AA10:AA12"/>
    <mergeCell ref="V11:X11"/>
    <mergeCell ref="Y11:Y12"/>
    <mergeCell ref="L6:M7"/>
    <mergeCell ref="H7:K7"/>
    <mergeCell ref="G6:K6"/>
    <mergeCell ref="I8:K8"/>
    <mergeCell ref="K9:K12"/>
    <mergeCell ref="J9:J12"/>
    <mergeCell ref="I9:I12"/>
    <mergeCell ref="H8:H12"/>
    <mergeCell ref="G7:G12"/>
    <mergeCell ref="AU10:AU12"/>
    <mergeCell ref="AV10:AY10"/>
    <mergeCell ref="AV11:AV12"/>
    <mergeCell ref="AW11:AY11"/>
    <mergeCell ref="AU9:AY9"/>
    <mergeCell ref="AT10:AT12"/>
    <mergeCell ref="CQ6:CQ12"/>
    <mergeCell ref="V10:Z10"/>
    <mergeCell ref="AC11:AC12"/>
    <mergeCell ref="AD11:AF11"/>
    <mergeCell ref="AC10:AF10"/>
    <mergeCell ref="AG10:AG12"/>
    <mergeCell ref="A2:CQ2"/>
    <mergeCell ref="A4:CQ4"/>
    <mergeCell ref="Z11:Z12"/>
    <mergeCell ref="AH9:AH12"/>
    <mergeCell ref="AB8:AG8"/>
    <mergeCell ref="U7:AG7"/>
    <mergeCell ref="AH8:AN8"/>
    <mergeCell ref="AH7:AY7"/>
    <mergeCell ref="AO8:AY8"/>
    <mergeCell ref="AI11:AK11"/>
    <mergeCell ref="AL11:AL12"/>
    <mergeCell ref="AM11:AM12"/>
    <mergeCell ref="AP11:AP12"/>
    <mergeCell ref="AQ11:AS11"/>
    <mergeCell ref="AO9:AT9"/>
    <mergeCell ref="AI9:AN9"/>
    <mergeCell ref="AI10:AM10"/>
    <mergeCell ref="AN10:AN12"/>
  </mergeCells>
  <printOptions horizontalCentered="1"/>
  <pageMargins left="0.39370078740157483" right="0.39370078740157483" top="0.78740157480314965" bottom="0.74803149606299213" header="0.43307086614173229" footer="0.35433070866141736"/>
  <pageSetup paperSize="9" scale="21" fitToHeight="0" orientation="landscape" useFirstPageNumber="1" r:id="rId1"/>
  <headerFooter>
    <oddFooter>&amp;R&amp;P/&amp;N</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CP350"/>
  <sheetViews>
    <sheetView zoomScale="85" zoomScaleNormal="85" workbookViewId="0">
      <selection sqref="A1:CP1"/>
    </sheetView>
  </sheetViews>
  <sheetFormatPr defaultColWidth="10.6640625" defaultRowHeight="18.75"/>
  <cols>
    <col min="1" max="1" width="6" style="69" customWidth="1"/>
    <col min="2" max="2" width="38.5" style="70" customWidth="1"/>
    <col min="3" max="3" width="10" style="70" customWidth="1"/>
    <col min="4" max="6" width="9.6640625" style="71" hidden="1" customWidth="1"/>
    <col min="7" max="10" width="9.6640625" style="71" customWidth="1"/>
    <col min="11" max="13" width="9.6640625" style="72" customWidth="1"/>
    <col min="14" max="14" width="9.6640625" style="72" hidden="1" customWidth="1"/>
    <col min="15" max="16" width="9.6640625" style="72" customWidth="1"/>
    <col min="17" max="17" width="11" style="72" customWidth="1"/>
    <col min="18" max="18" width="8.5" style="72" customWidth="1"/>
    <col min="19" max="23" width="12.5" style="72" hidden="1" customWidth="1"/>
    <col min="24" max="24" width="12.1640625" style="72" hidden="1" customWidth="1"/>
    <col min="25" max="27" width="10.1640625" style="72" hidden="1" customWidth="1"/>
    <col min="28" max="28" width="11.83203125" style="72" hidden="1" customWidth="1"/>
    <col min="29" max="29" width="10.83203125" style="72" hidden="1" customWidth="1"/>
    <col min="30" max="35" width="9.5" style="72" hidden="1" customWidth="1"/>
    <col min="36" max="40" width="11.83203125" style="72" hidden="1" customWidth="1"/>
    <col min="41" max="41" width="10.5" style="72" hidden="1" customWidth="1"/>
    <col min="42" max="42" width="9" style="72" hidden="1" customWidth="1"/>
    <col min="43" max="44" width="10.5" style="72" hidden="1" customWidth="1"/>
    <col min="45" max="45" width="9.33203125" style="72" hidden="1" customWidth="1"/>
    <col min="46" max="61" width="10.5" style="72" hidden="1" customWidth="1"/>
    <col min="62" max="62" width="10.5" style="72" customWidth="1"/>
    <col min="63" max="63" width="9.33203125" style="72" customWidth="1"/>
    <col min="64" max="65" width="11.1640625" style="72" customWidth="1"/>
    <col min="66" max="67" width="10.5" style="72" customWidth="1"/>
    <col min="68" max="72" width="9.33203125" style="72" customWidth="1"/>
    <col min="73" max="74" width="9.33203125" style="72" hidden="1" customWidth="1"/>
    <col min="75" max="77" width="9.33203125" style="72" customWidth="1"/>
    <col min="78" max="78" width="10.5" style="72" customWidth="1"/>
    <col min="79" max="79" width="9.33203125" style="72" customWidth="1"/>
    <col min="80" max="81" width="11.33203125" style="72" customWidth="1"/>
    <col min="82" max="82" width="9.5" style="72" hidden="1" customWidth="1"/>
    <col min="83" max="83" width="10.5" style="72" hidden="1" customWidth="1"/>
    <col min="84" max="84" width="9.5" style="72" customWidth="1"/>
    <col min="85" max="85" width="10.5" style="72" customWidth="1"/>
    <col min="86" max="86" width="9.33203125" style="72" customWidth="1"/>
    <col min="87" max="87" width="10.5" style="72" customWidth="1"/>
    <col min="88" max="88" width="9.6640625" style="72" customWidth="1"/>
    <col min="89" max="90" width="11.1640625" style="72" customWidth="1"/>
    <col min="91" max="91" width="9.33203125" style="72" customWidth="1"/>
    <col min="92" max="92" width="10.5" style="72" customWidth="1"/>
    <col min="93" max="94" width="9.33203125" style="72" customWidth="1"/>
    <col min="95" max="16384" width="10.6640625" style="37"/>
  </cols>
  <sheetData>
    <row r="1" spans="1:94" s="38" customFormat="1" ht="34.5" customHeight="1">
      <c r="A1" s="245" t="s">
        <v>206</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row>
    <row r="2" spans="1:94" s="38" customFormat="1" ht="34.5" customHeight="1">
      <c r="A2" s="231" t="s">
        <v>78</v>
      </c>
      <c r="B2" s="231"/>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L2" s="231"/>
      <c r="AM2" s="231"/>
      <c r="AN2" s="231"/>
      <c r="AO2" s="231"/>
      <c r="AP2" s="231"/>
      <c r="AQ2" s="231"/>
      <c r="AR2" s="231"/>
      <c r="AS2" s="231"/>
      <c r="AT2" s="231"/>
      <c r="AU2" s="231"/>
      <c r="AV2" s="231"/>
      <c r="AW2" s="231"/>
      <c r="AX2" s="231"/>
      <c r="AY2" s="231"/>
      <c r="AZ2" s="231"/>
      <c r="BA2" s="231"/>
      <c r="BB2" s="231"/>
      <c r="BC2" s="231"/>
      <c r="BD2" s="231"/>
      <c r="BE2" s="231"/>
      <c r="BF2" s="231"/>
      <c r="BG2" s="231"/>
      <c r="BH2" s="231"/>
      <c r="BI2" s="231"/>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row>
    <row r="3" spans="1:94" ht="33.75" customHeight="1">
      <c r="A3" s="246" t="s">
        <v>187</v>
      </c>
      <c r="B3" s="246"/>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c r="AI3" s="246"/>
      <c r="AJ3" s="246"/>
      <c r="AK3" s="246"/>
      <c r="AL3" s="246"/>
      <c r="AM3" s="246"/>
      <c r="AN3" s="246"/>
      <c r="AO3" s="246"/>
      <c r="AP3" s="246"/>
      <c r="AQ3" s="246"/>
      <c r="AR3" s="246"/>
      <c r="AS3" s="246"/>
      <c r="AT3" s="246"/>
      <c r="AU3" s="246"/>
      <c r="AV3" s="246"/>
      <c r="AW3" s="246"/>
      <c r="AX3" s="246"/>
      <c r="AY3" s="246"/>
      <c r="AZ3" s="246"/>
      <c r="BA3" s="246"/>
      <c r="BB3" s="246"/>
      <c r="BC3" s="246"/>
      <c r="BD3" s="246"/>
      <c r="BE3" s="246"/>
      <c r="BF3" s="246"/>
      <c r="BG3" s="246"/>
      <c r="BH3" s="246"/>
      <c r="BI3" s="246"/>
      <c r="BJ3" s="246"/>
      <c r="BK3" s="246"/>
      <c r="BL3" s="246"/>
      <c r="BM3" s="246"/>
      <c r="BN3" s="246"/>
      <c r="BO3" s="246"/>
      <c r="BP3" s="246"/>
      <c r="BQ3" s="246"/>
      <c r="BR3" s="246"/>
      <c r="BS3" s="246"/>
      <c r="BT3" s="246"/>
      <c r="BU3" s="246"/>
      <c r="BV3" s="246"/>
      <c r="BW3" s="246"/>
      <c r="BX3" s="246"/>
      <c r="BY3" s="246"/>
      <c r="BZ3" s="246"/>
      <c r="CA3" s="246"/>
      <c r="CB3" s="246"/>
      <c r="CC3" s="246"/>
      <c r="CD3" s="246"/>
      <c r="CE3" s="246"/>
      <c r="CF3" s="246"/>
      <c r="CG3" s="246"/>
      <c r="CH3" s="246"/>
      <c r="CI3" s="246"/>
      <c r="CJ3" s="246"/>
      <c r="CK3" s="246"/>
      <c r="CL3" s="246"/>
      <c r="CM3" s="246"/>
      <c r="CN3" s="246"/>
      <c r="CO3" s="246"/>
      <c r="CP3" s="246"/>
    </row>
    <row r="4" spans="1:94" ht="33.75" customHeight="1">
      <c r="A4" s="232" t="str">
        <f>'Bieu 01 TH'!A4:AN4</f>
        <v>(Biểu mẫu kèm theo Công văn số              /SKHĐT-TH ngày           tháng       năm 2019 của Sở Kế hoạch và Đầu tư)</v>
      </c>
      <c r="B4" s="232"/>
      <c r="C4" s="232"/>
      <c r="D4" s="232"/>
      <c r="E4" s="232"/>
      <c r="F4" s="232"/>
      <c r="G4" s="232"/>
      <c r="H4" s="232"/>
      <c r="I4" s="232"/>
      <c r="J4" s="232"/>
      <c r="K4" s="232"/>
      <c r="L4" s="232"/>
      <c r="M4" s="232"/>
      <c r="N4" s="232"/>
      <c r="O4" s="232"/>
      <c r="P4" s="232"/>
      <c r="Q4" s="232"/>
      <c r="R4" s="232"/>
      <c r="S4" s="232"/>
      <c r="T4" s="232"/>
      <c r="U4" s="232"/>
      <c r="V4" s="232"/>
      <c r="W4" s="232"/>
      <c r="X4" s="232"/>
      <c r="Y4" s="232"/>
      <c r="Z4" s="232"/>
      <c r="AA4" s="232"/>
      <c r="AB4" s="232"/>
      <c r="AC4" s="232"/>
      <c r="AD4" s="232"/>
      <c r="AE4" s="232"/>
      <c r="AF4" s="232"/>
      <c r="AG4" s="232"/>
      <c r="AH4" s="232"/>
      <c r="AI4" s="232"/>
      <c r="AJ4" s="232"/>
      <c r="AK4" s="232"/>
      <c r="AL4" s="232"/>
      <c r="AM4" s="232"/>
      <c r="AN4" s="232"/>
      <c r="AO4" s="232"/>
      <c r="AP4" s="232"/>
      <c r="AQ4" s="232"/>
      <c r="AR4" s="232"/>
      <c r="AS4" s="232"/>
      <c r="AT4" s="232"/>
      <c r="AU4" s="232"/>
      <c r="AV4" s="232"/>
      <c r="AW4" s="232"/>
      <c r="AX4" s="232"/>
      <c r="AY4" s="232"/>
      <c r="AZ4" s="232"/>
      <c r="BA4" s="232"/>
      <c r="BB4" s="232"/>
      <c r="BC4" s="232"/>
      <c r="BD4" s="232"/>
      <c r="BE4" s="232"/>
      <c r="BF4" s="232"/>
      <c r="BG4" s="232"/>
      <c r="BH4" s="232"/>
      <c r="BI4" s="232"/>
      <c r="BJ4" s="232"/>
      <c r="BK4" s="232"/>
      <c r="BL4" s="232"/>
      <c r="BM4" s="232"/>
      <c r="BN4" s="232"/>
      <c r="BO4" s="232"/>
      <c r="BP4" s="232"/>
      <c r="BQ4" s="232"/>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row>
    <row r="5" spans="1:94" s="39" customFormat="1" ht="30" customHeight="1">
      <c r="A5" s="223" t="s">
        <v>0</v>
      </c>
      <c r="B5" s="223"/>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c r="AF5" s="223"/>
      <c r="AG5" s="223"/>
      <c r="AH5" s="223"/>
      <c r="AI5" s="223"/>
      <c r="AJ5" s="223"/>
      <c r="AK5" s="223"/>
      <c r="AL5" s="223"/>
      <c r="AM5" s="223"/>
      <c r="AN5" s="223"/>
      <c r="AO5" s="223"/>
      <c r="AP5" s="223"/>
      <c r="AQ5" s="223"/>
      <c r="AR5" s="223"/>
      <c r="AS5" s="223"/>
      <c r="AT5" s="223"/>
      <c r="AU5" s="223"/>
      <c r="AV5" s="223"/>
      <c r="AW5" s="223"/>
      <c r="AX5" s="223"/>
      <c r="AY5" s="223"/>
      <c r="AZ5" s="223"/>
      <c r="BA5" s="223"/>
      <c r="BB5" s="223"/>
      <c r="BC5" s="223"/>
      <c r="BD5" s="223"/>
      <c r="BE5" s="223"/>
      <c r="BF5" s="223"/>
      <c r="BG5" s="223"/>
      <c r="BH5" s="223"/>
      <c r="BI5" s="223"/>
      <c r="BJ5" s="223"/>
      <c r="BK5" s="223"/>
      <c r="BL5" s="223"/>
      <c r="BM5" s="223"/>
      <c r="BN5" s="223"/>
      <c r="BO5" s="223"/>
      <c r="BP5" s="223"/>
      <c r="BQ5" s="223"/>
      <c r="BR5" s="223"/>
      <c r="BS5" s="223"/>
      <c r="BT5" s="223"/>
      <c r="BU5" s="223"/>
      <c r="BV5" s="223"/>
      <c r="BW5" s="223"/>
      <c r="BX5" s="223"/>
      <c r="BY5" s="223"/>
      <c r="BZ5" s="223"/>
      <c r="CA5" s="223"/>
      <c r="CB5" s="223"/>
      <c r="CC5" s="223"/>
      <c r="CD5" s="223"/>
      <c r="CE5" s="223"/>
      <c r="CF5" s="223"/>
      <c r="CG5" s="223"/>
      <c r="CH5" s="223"/>
      <c r="CI5" s="223"/>
      <c r="CJ5" s="223"/>
      <c r="CK5" s="223"/>
      <c r="CL5" s="223"/>
      <c r="CM5" s="223"/>
      <c r="CN5" s="223"/>
      <c r="CO5" s="223"/>
      <c r="CP5" s="223"/>
    </row>
    <row r="6" spans="1:94" s="40" customFormat="1" ht="24.95" customHeight="1">
      <c r="A6" s="237" t="s">
        <v>141</v>
      </c>
      <c r="B6" s="237" t="s">
        <v>22</v>
      </c>
      <c r="C6" s="237" t="s">
        <v>23</v>
      </c>
      <c r="D6" s="237" t="s">
        <v>112</v>
      </c>
      <c r="E6" s="237" t="s">
        <v>113</v>
      </c>
      <c r="F6" s="237" t="s">
        <v>114</v>
      </c>
      <c r="G6" s="237" t="s">
        <v>142</v>
      </c>
      <c r="H6" s="237" t="s">
        <v>143</v>
      </c>
      <c r="I6" s="237" t="s">
        <v>144</v>
      </c>
      <c r="J6" s="233" t="s">
        <v>145</v>
      </c>
      <c r="K6" s="233"/>
      <c r="L6" s="233"/>
      <c r="M6" s="233"/>
      <c r="N6" s="233"/>
      <c r="O6" s="233"/>
      <c r="P6" s="233"/>
      <c r="Q6" s="233"/>
      <c r="R6" s="233"/>
      <c r="S6" s="236" t="s">
        <v>146</v>
      </c>
      <c r="T6" s="236"/>
      <c r="U6" s="236"/>
      <c r="V6" s="236"/>
      <c r="W6" s="236"/>
      <c r="X6" s="236" t="s">
        <v>147</v>
      </c>
      <c r="Y6" s="244"/>
      <c r="Z6" s="244"/>
      <c r="AA6" s="244"/>
      <c r="AB6" s="244"/>
      <c r="AC6" s="236" t="s">
        <v>148</v>
      </c>
      <c r="AD6" s="244"/>
      <c r="AE6" s="244"/>
      <c r="AF6" s="244"/>
      <c r="AG6" s="244"/>
      <c r="AH6" s="244"/>
      <c r="AI6" s="244"/>
      <c r="AJ6" s="236" t="s">
        <v>149</v>
      </c>
      <c r="AK6" s="236"/>
      <c r="AL6" s="236"/>
      <c r="AM6" s="236"/>
      <c r="AN6" s="236"/>
      <c r="AO6" s="236" t="s">
        <v>150</v>
      </c>
      <c r="AP6" s="236"/>
      <c r="AQ6" s="236"/>
      <c r="AR6" s="236"/>
      <c r="AS6" s="236"/>
      <c r="AT6" s="236"/>
      <c r="AU6" s="236"/>
      <c r="AV6" s="236" t="s">
        <v>151</v>
      </c>
      <c r="AW6" s="244"/>
      <c r="AX6" s="244"/>
      <c r="AY6" s="244"/>
      <c r="AZ6" s="244"/>
      <c r="BA6" s="233" t="s">
        <v>152</v>
      </c>
      <c r="BB6" s="233"/>
      <c r="BC6" s="233"/>
      <c r="BD6" s="233"/>
      <c r="BE6" s="233"/>
      <c r="BF6" s="233"/>
      <c r="BG6" s="233"/>
      <c r="BH6" s="233"/>
      <c r="BI6" s="233"/>
      <c r="BJ6" s="236" t="s">
        <v>153</v>
      </c>
      <c r="BK6" s="236"/>
      <c r="BL6" s="236"/>
      <c r="BM6" s="236"/>
      <c r="BN6" s="236"/>
      <c r="BO6" s="236"/>
      <c r="BP6" s="236"/>
      <c r="BQ6" s="247" t="s">
        <v>154</v>
      </c>
      <c r="BR6" s="248"/>
      <c r="BS6" s="248"/>
      <c r="BT6" s="248"/>
      <c r="BU6" s="248"/>
      <c r="BV6" s="248"/>
      <c r="BW6" s="248"/>
      <c r="BX6" s="248"/>
      <c r="BY6" s="249"/>
      <c r="BZ6" s="247" t="s">
        <v>155</v>
      </c>
      <c r="CA6" s="248"/>
      <c r="CB6" s="248"/>
      <c r="CC6" s="248"/>
      <c r="CD6" s="248"/>
      <c r="CE6" s="248"/>
      <c r="CF6" s="248"/>
      <c r="CG6" s="248"/>
      <c r="CH6" s="249"/>
      <c r="CI6" s="247" t="s">
        <v>125</v>
      </c>
      <c r="CJ6" s="248"/>
      <c r="CK6" s="248"/>
      <c r="CL6" s="248"/>
      <c r="CM6" s="248"/>
      <c r="CN6" s="248"/>
      <c r="CO6" s="249"/>
      <c r="CP6" s="237" t="s">
        <v>3</v>
      </c>
    </row>
    <row r="7" spans="1:94" s="40" customFormat="1" ht="24.95" customHeight="1">
      <c r="A7" s="238"/>
      <c r="B7" s="238"/>
      <c r="C7" s="238"/>
      <c r="D7" s="238"/>
      <c r="E7" s="238"/>
      <c r="F7" s="238"/>
      <c r="G7" s="238"/>
      <c r="H7" s="238"/>
      <c r="I7" s="238"/>
      <c r="J7" s="233" t="s">
        <v>156</v>
      </c>
      <c r="K7" s="233" t="s">
        <v>26</v>
      </c>
      <c r="L7" s="233"/>
      <c r="M7" s="233"/>
      <c r="N7" s="233"/>
      <c r="O7" s="233"/>
      <c r="P7" s="233"/>
      <c r="Q7" s="233"/>
      <c r="R7" s="233"/>
      <c r="S7" s="236"/>
      <c r="T7" s="236"/>
      <c r="U7" s="236"/>
      <c r="V7" s="236"/>
      <c r="W7" s="236"/>
      <c r="X7" s="244"/>
      <c r="Y7" s="244"/>
      <c r="Z7" s="244"/>
      <c r="AA7" s="244"/>
      <c r="AB7" s="244"/>
      <c r="AC7" s="244"/>
      <c r="AD7" s="244"/>
      <c r="AE7" s="244"/>
      <c r="AF7" s="244"/>
      <c r="AG7" s="244"/>
      <c r="AH7" s="244"/>
      <c r="AI7" s="244"/>
      <c r="AJ7" s="236"/>
      <c r="AK7" s="236"/>
      <c r="AL7" s="236"/>
      <c r="AM7" s="236"/>
      <c r="AN7" s="236"/>
      <c r="AO7" s="236"/>
      <c r="AP7" s="236"/>
      <c r="AQ7" s="236"/>
      <c r="AR7" s="236"/>
      <c r="AS7" s="236"/>
      <c r="AT7" s="236"/>
      <c r="AU7" s="236"/>
      <c r="AV7" s="244"/>
      <c r="AW7" s="244"/>
      <c r="AX7" s="244"/>
      <c r="AY7" s="244"/>
      <c r="AZ7" s="244"/>
      <c r="BA7" s="233" t="s">
        <v>156</v>
      </c>
      <c r="BB7" s="233" t="s">
        <v>26</v>
      </c>
      <c r="BC7" s="233"/>
      <c r="BD7" s="233"/>
      <c r="BE7" s="233"/>
      <c r="BF7" s="233"/>
      <c r="BG7" s="233"/>
      <c r="BH7" s="233"/>
      <c r="BI7" s="233"/>
      <c r="BJ7" s="236"/>
      <c r="BK7" s="236"/>
      <c r="BL7" s="236"/>
      <c r="BM7" s="236"/>
      <c r="BN7" s="236"/>
      <c r="BO7" s="236"/>
      <c r="BP7" s="236"/>
      <c r="BQ7" s="250"/>
      <c r="BR7" s="251"/>
      <c r="BS7" s="251"/>
      <c r="BT7" s="251"/>
      <c r="BU7" s="251"/>
      <c r="BV7" s="251"/>
      <c r="BW7" s="251"/>
      <c r="BX7" s="251"/>
      <c r="BY7" s="252"/>
      <c r="BZ7" s="250"/>
      <c r="CA7" s="251"/>
      <c r="CB7" s="251"/>
      <c r="CC7" s="251"/>
      <c r="CD7" s="251"/>
      <c r="CE7" s="251"/>
      <c r="CF7" s="251"/>
      <c r="CG7" s="251"/>
      <c r="CH7" s="252"/>
      <c r="CI7" s="250"/>
      <c r="CJ7" s="251"/>
      <c r="CK7" s="251"/>
      <c r="CL7" s="251"/>
      <c r="CM7" s="251"/>
      <c r="CN7" s="251"/>
      <c r="CO7" s="252"/>
      <c r="CP7" s="238"/>
    </row>
    <row r="8" spans="1:94" s="40" customFormat="1" ht="24.95" customHeight="1">
      <c r="A8" s="238"/>
      <c r="B8" s="238"/>
      <c r="C8" s="238"/>
      <c r="D8" s="238"/>
      <c r="E8" s="238"/>
      <c r="F8" s="238"/>
      <c r="G8" s="238"/>
      <c r="H8" s="238"/>
      <c r="I8" s="238"/>
      <c r="J8" s="233"/>
      <c r="K8" s="233" t="s">
        <v>27</v>
      </c>
      <c r="L8" s="234" t="s">
        <v>10</v>
      </c>
      <c r="M8" s="234"/>
      <c r="N8" s="234"/>
      <c r="O8" s="234"/>
      <c r="P8" s="234"/>
      <c r="Q8" s="234"/>
      <c r="R8" s="234"/>
      <c r="S8" s="233" t="s">
        <v>27</v>
      </c>
      <c r="T8" s="234" t="s">
        <v>10</v>
      </c>
      <c r="U8" s="234"/>
      <c r="V8" s="234"/>
      <c r="W8" s="234"/>
      <c r="X8" s="233" t="s">
        <v>27</v>
      </c>
      <c r="Y8" s="243" t="s">
        <v>10</v>
      </c>
      <c r="Z8" s="243"/>
      <c r="AA8" s="243"/>
      <c r="AB8" s="243"/>
      <c r="AC8" s="233" t="s">
        <v>27</v>
      </c>
      <c r="AD8" s="243" t="s">
        <v>10</v>
      </c>
      <c r="AE8" s="243"/>
      <c r="AF8" s="243"/>
      <c r="AG8" s="243"/>
      <c r="AH8" s="243"/>
      <c r="AI8" s="243"/>
      <c r="AJ8" s="233" t="s">
        <v>27</v>
      </c>
      <c r="AK8" s="243" t="s">
        <v>10</v>
      </c>
      <c r="AL8" s="243"/>
      <c r="AM8" s="243"/>
      <c r="AN8" s="243"/>
      <c r="AO8" s="233" t="s">
        <v>27</v>
      </c>
      <c r="AP8" s="243" t="s">
        <v>10</v>
      </c>
      <c r="AQ8" s="243"/>
      <c r="AR8" s="243"/>
      <c r="AS8" s="243"/>
      <c r="AT8" s="243"/>
      <c r="AU8" s="243"/>
      <c r="AV8" s="233" t="s">
        <v>27</v>
      </c>
      <c r="AW8" s="243" t="s">
        <v>10</v>
      </c>
      <c r="AX8" s="243"/>
      <c r="AY8" s="243"/>
      <c r="AZ8" s="243"/>
      <c r="BA8" s="233"/>
      <c r="BB8" s="233" t="s">
        <v>27</v>
      </c>
      <c r="BC8" s="243" t="s">
        <v>10</v>
      </c>
      <c r="BD8" s="243"/>
      <c r="BE8" s="243"/>
      <c r="BF8" s="243"/>
      <c r="BG8" s="243"/>
      <c r="BH8" s="243"/>
      <c r="BI8" s="243"/>
      <c r="BJ8" s="233" t="s">
        <v>27</v>
      </c>
      <c r="BK8" s="234" t="s">
        <v>10</v>
      </c>
      <c r="BL8" s="234"/>
      <c r="BM8" s="234"/>
      <c r="BN8" s="234"/>
      <c r="BO8" s="234"/>
      <c r="BP8" s="234"/>
      <c r="BQ8" s="233" t="s">
        <v>27</v>
      </c>
      <c r="BR8" s="240" t="s">
        <v>10</v>
      </c>
      <c r="BS8" s="241"/>
      <c r="BT8" s="241"/>
      <c r="BU8" s="241"/>
      <c r="BV8" s="241"/>
      <c r="BW8" s="241"/>
      <c r="BX8" s="241"/>
      <c r="BY8" s="242"/>
      <c r="BZ8" s="233" t="s">
        <v>27</v>
      </c>
      <c r="CA8" s="240" t="s">
        <v>10</v>
      </c>
      <c r="CB8" s="241"/>
      <c r="CC8" s="241"/>
      <c r="CD8" s="241"/>
      <c r="CE8" s="241"/>
      <c r="CF8" s="241"/>
      <c r="CG8" s="241"/>
      <c r="CH8" s="242"/>
      <c r="CI8" s="233" t="s">
        <v>27</v>
      </c>
      <c r="CJ8" s="240" t="s">
        <v>10</v>
      </c>
      <c r="CK8" s="241"/>
      <c r="CL8" s="241"/>
      <c r="CM8" s="241"/>
      <c r="CN8" s="241"/>
      <c r="CO8" s="242"/>
      <c r="CP8" s="238"/>
    </row>
    <row r="9" spans="1:94" s="40" customFormat="1" ht="24.95" customHeight="1">
      <c r="A9" s="238"/>
      <c r="B9" s="238"/>
      <c r="C9" s="238"/>
      <c r="D9" s="238"/>
      <c r="E9" s="238"/>
      <c r="F9" s="238"/>
      <c r="G9" s="238"/>
      <c r="H9" s="238"/>
      <c r="I9" s="238"/>
      <c r="J9" s="233"/>
      <c r="K9" s="233"/>
      <c r="L9" s="236" t="s">
        <v>157</v>
      </c>
      <c r="M9" s="236"/>
      <c r="N9" s="41"/>
      <c r="O9" s="233" t="s">
        <v>158</v>
      </c>
      <c r="P9" s="233"/>
      <c r="Q9" s="233"/>
      <c r="R9" s="233"/>
      <c r="S9" s="233"/>
      <c r="T9" s="236" t="s">
        <v>159</v>
      </c>
      <c r="U9" s="236"/>
      <c r="V9" s="236"/>
      <c r="W9" s="233" t="s">
        <v>160</v>
      </c>
      <c r="X9" s="233"/>
      <c r="Y9" s="236" t="s">
        <v>159</v>
      </c>
      <c r="Z9" s="236"/>
      <c r="AA9" s="236"/>
      <c r="AB9" s="233" t="s">
        <v>160</v>
      </c>
      <c r="AC9" s="233"/>
      <c r="AD9" s="236" t="s">
        <v>159</v>
      </c>
      <c r="AE9" s="236"/>
      <c r="AF9" s="236"/>
      <c r="AG9" s="233" t="s">
        <v>161</v>
      </c>
      <c r="AH9" s="233"/>
      <c r="AI9" s="233"/>
      <c r="AJ9" s="233"/>
      <c r="AK9" s="236" t="s">
        <v>159</v>
      </c>
      <c r="AL9" s="236"/>
      <c r="AM9" s="236"/>
      <c r="AN9" s="233" t="s">
        <v>160</v>
      </c>
      <c r="AO9" s="233"/>
      <c r="AP9" s="236" t="s">
        <v>159</v>
      </c>
      <c r="AQ9" s="236"/>
      <c r="AR9" s="236"/>
      <c r="AS9" s="233" t="s">
        <v>161</v>
      </c>
      <c r="AT9" s="233"/>
      <c r="AU9" s="233"/>
      <c r="AV9" s="233"/>
      <c r="AW9" s="236" t="s">
        <v>159</v>
      </c>
      <c r="AX9" s="236"/>
      <c r="AY9" s="236"/>
      <c r="AZ9" s="233" t="s">
        <v>160</v>
      </c>
      <c r="BA9" s="233"/>
      <c r="BB9" s="233"/>
      <c r="BC9" s="236" t="s">
        <v>162</v>
      </c>
      <c r="BD9" s="236"/>
      <c r="BE9" s="236"/>
      <c r="BF9" s="233" t="s">
        <v>163</v>
      </c>
      <c r="BG9" s="233"/>
      <c r="BH9" s="233"/>
      <c r="BI9" s="233"/>
      <c r="BJ9" s="233"/>
      <c r="BK9" s="236" t="s">
        <v>159</v>
      </c>
      <c r="BL9" s="236"/>
      <c r="BM9" s="236"/>
      <c r="BN9" s="233" t="s">
        <v>160</v>
      </c>
      <c r="BO9" s="233"/>
      <c r="BP9" s="233"/>
      <c r="BQ9" s="233"/>
      <c r="BR9" s="236" t="s">
        <v>159</v>
      </c>
      <c r="BS9" s="236"/>
      <c r="BT9" s="236"/>
      <c r="BU9" s="236"/>
      <c r="BV9" s="236"/>
      <c r="BW9" s="233" t="s">
        <v>160</v>
      </c>
      <c r="BX9" s="233"/>
      <c r="BY9" s="233"/>
      <c r="BZ9" s="233"/>
      <c r="CA9" s="236" t="s">
        <v>159</v>
      </c>
      <c r="CB9" s="236"/>
      <c r="CC9" s="236"/>
      <c r="CD9" s="236"/>
      <c r="CE9" s="236"/>
      <c r="CF9" s="233" t="s">
        <v>160</v>
      </c>
      <c r="CG9" s="233"/>
      <c r="CH9" s="233"/>
      <c r="CI9" s="233"/>
      <c r="CJ9" s="236" t="s">
        <v>159</v>
      </c>
      <c r="CK9" s="236"/>
      <c r="CL9" s="236"/>
      <c r="CM9" s="233" t="s">
        <v>160</v>
      </c>
      <c r="CN9" s="233"/>
      <c r="CO9" s="233"/>
      <c r="CP9" s="238"/>
    </row>
    <row r="10" spans="1:94" s="40" customFormat="1" ht="24.95" customHeight="1">
      <c r="A10" s="238"/>
      <c r="B10" s="238"/>
      <c r="C10" s="238"/>
      <c r="D10" s="238"/>
      <c r="E10" s="238"/>
      <c r="F10" s="238"/>
      <c r="G10" s="238"/>
      <c r="H10" s="238"/>
      <c r="I10" s="238"/>
      <c r="J10" s="233"/>
      <c r="K10" s="233"/>
      <c r="L10" s="233" t="s">
        <v>28</v>
      </c>
      <c r="M10" s="233" t="s">
        <v>164</v>
      </c>
      <c r="N10" s="41"/>
      <c r="O10" s="233" t="s">
        <v>165</v>
      </c>
      <c r="P10" s="233" t="s">
        <v>166</v>
      </c>
      <c r="Q10" s="233"/>
      <c r="R10" s="233"/>
      <c r="S10" s="233"/>
      <c r="T10" s="236"/>
      <c r="U10" s="236"/>
      <c r="V10" s="236"/>
      <c r="W10" s="233"/>
      <c r="X10" s="233"/>
      <c r="Y10" s="233" t="s">
        <v>28</v>
      </c>
      <c r="Z10" s="233" t="s">
        <v>29</v>
      </c>
      <c r="AA10" s="233"/>
      <c r="AB10" s="233"/>
      <c r="AC10" s="233"/>
      <c r="AD10" s="233" t="s">
        <v>28</v>
      </c>
      <c r="AE10" s="233" t="s">
        <v>164</v>
      </c>
      <c r="AF10" s="42"/>
      <c r="AG10" s="236" t="s">
        <v>28</v>
      </c>
      <c r="AH10" s="236" t="s">
        <v>29</v>
      </c>
      <c r="AI10" s="236"/>
      <c r="AJ10" s="233"/>
      <c r="AK10" s="233" t="s">
        <v>28</v>
      </c>
      <c r="AL10" s="233" t="s">
        <v>29</v>
      </c>
      <c r="AM10" s="233"/>
      <c r="AN10" s="233"/>
      <c r="AO10" s="233"/>
      <c r="AP10" s="233" t="s">
        <v>28</v>
      </c>
      <c r="AQ10" s="233" t="s">
        <v>164</v>
      </c>
      <c r="AR10" s="42"/>
      <c r="AS10" s="236" t="s">
        <v>28</v>
      </c>
      <c r="AT10" s="236" t="s">
        <v>29</v>
      </c>
      <c r="AU10" s="236"/>
      <c r="AV10" s="233"/>
      <c r="AW10" s="233" t="s">
        <v>28</v>
      </c>
      <c r="AX10" s="233" t="s">
        <v>29</v>
      </c>
      <c r="AY10" s="233"/>
      <c r="AZ10" s="233"/>
      <c r="BA10" s="233"/>
      <c r="BB10" s="233"/>
      <c r="BC10" s="236"/>
      <c r="BD10" s="236"/>
      <c r="BE10" s="236"/>
      <c r="BF10" s="233"/>
      <c r="BG10" s="233"/>
      <c r="BH10" s="233"/>
      <c r="BI10" s="233"/>
      <c r="BJ10" s="233"/>
      <c r="BK10" s="233" t="s">
        <v>28</v>
      </c>
      <c r="BL10" s="233" t="s">
        <v>40</v>
      </c>
      <c r="BM10" s="233"/>
      <c r="BN10" s="236" t="s">
        <v>28</v>
      </c>
      <c r="BO10" s="236" t="s">
        <v>29</v>
      </c>
      <c r="BP10" s="236"/>
      <c r="BQ10" s="233"/>
      <c r="BR10" s="233" t="s">
        <v>28</v>
      </c>
      <c r="BS10" s="233" t="s">
        <v>40</v>
      </c>
      <c r="BT10" s="233"/>
      <c r="BU10" s="42"/>
      <c r="BV10" s="42"/>
      <c r="BW10" s="237" t="s">
        <v>28</v>
      </c>
      <c r="BX10" s="236" t="s">
        <v>29</v>
      </c>
      <c r="BY10" s="236"/>
      <c r="BZ10" s="233"/>
      <c r="CA10" s="233" t="s">
        <v>28</v>
      </c>
      <c r="CB10" s="233" t="s">
        <v>40</v>
      </c>
      <c r="CC10" s="233"/>
      <c r="CD10" s="42"/>
      <c r="CE10" s="42"/>
      <c r="CF10" s="237" t="s">
        <v>28</v>
      </c>
      <c r="CG10" s="236" t="s">
        <v>29</v>
      </c>
      <c r="CH10" s="236"/>
      <c r="CI10" s="233"/>
      <c r="CJ10" s="233" t="s">
        <v>28</v>
      </c>
      <c r="CK10" s="233" t="s">
        <v>40</v>
      </c>
      <c r="CL10" s="233"/>
      <c r="CM10" s="237" t="s">
        <v>28</v>
      </c>
      <c r="CN10" s="236" t="s">
        <v>29</v>
      </c>
      <c r="CO10" s="236"/>
      <c r="CP10" s="238"/>
    </row>
    <row r="11" spans="1:94" s="40" customFormat="1" ht="24.95" customHeight="1">
      <c r="A11" s="238"/>
      <c r="B11" s="238"/>
      <c r="C11" s="238"/>
      <c r="D11" s="238"/>
      <c r="E11" s="238"/>
      <c r="F11" s="238"/>
      <c r="G11" s="238"/>
      <c r="H11" s="238"/>
      <c r="I11" s="238"/>
      <c r="J11" s="233"/>
      <c r="K11" s="233"/>
      <c r="L11" s="233"/>
      <c r="M11" s="233"/>
      <c r="N11" s="42"/>
      <c r="O11" s="233"/>
      <c r="P11" s="233" t="s">
        <v>28</v>
      </c>
      <c r="Q11" s="233" t="s">
        <v>5</v>
      </c>
      <c r="R11" s="233"/>
      <c r="S11" s="233"/>
      <c r="T11" s="233" t="s">
        <v>28</v>
      </c>
      <c r="U11" s="233" t="s">
        <v>5</v>
      </c>
      <c r="V11" s="233"/>
      <c r="W11" s="233"/>
      <c r="X11" s="233"/>
      <c r="Y11" s="233"/>
      <c r="Z11" s="233" t="s">
        <v>167</v>
      </c>
      <c r="AA11" s="233" t="s">
        <v>168</v>
      </c>
      <c r="AB11" s="233"/>
      <c r="AC11" s="233"/>
      <c r="AD11" s="233"/>
      <c r="AE11" s="233"/>
      <c r="AF11" s="233" t="s">
        <v>168</v>
      </c>
      <c r="AG11" s="236"/>
      <c r="AH11" s="233" t="s">
        <v>169</v>
      </c>
      <c r="AI11" s="233" t="s">
        <v>170</v>
      </c>
      <c r="AJ11" s="233"/>
      <c r="AK11" s="233"/>
      <c r="AL11" s="233" t="s">
        <v>167</v>
      </c>
      <c r="AM11" s="233" t="s">
        <v>168</v>
      </c>
      <c r="AN11" s="233"/>
      <c r="AO11" s="233"/>
      <c r="AP11" s="233"/>
      <c r="AQ11" s="233"/>
      <c r="AR11" s="233" t="s">
        <v>168</v>
      </c>
      <c r="AS11" s="236"/>
      <c r="AT11" s="233" t="s">
        <v>169</v>
      </c>
      <c r="AU11" s="233" t="s">
        <v>170</v>
      </c>
      <c r="AV11" s="233"/>
      <c r="AW11" s="233"/>
      <c r="AX11" s="233" t="s">
        <v>167</v>
      </c>
      <c r="AY11" s="233" t="s">
        <v>168</v>
      </c>
      <c r="AZ11" s="233"/>
      <c r="BA11" s="233"/>
      <c r="BB11" s="233"/>
      <c r="BC11" s="233" t="s">
        <v>28</v>
      </c>
      <c r="BD11" s="233" t="s">
        <v>164</v>
      </c>
      <c r="BE11" s="42"/>
      <c r="BF11" s="233" t="s">
        <v>165</v>
      </c>
      <c r="BG11" s="233" t="s">
        <v>166</v>
      </c>
      <c r="BH11" s="233"/>
      <c r="BI11" s="233"/>
      <c r="BJ11" s="233"/>
      <c r="BK11" s="233"/>
      <c r="BL11" s="233" t="s">
        <v>28</v>
      </c>
      <c r="BM11" s="234" t="s">
        <v>171</v>
      </c>
      <c r="BN11" s="236"/>
      <c r="BO11" s="233" t="s">
        <v>169</v>
      </c>
      <c r="BP11" s="233" t="s">
        <v>170</v>
      </c>
      <c r="BQ11" s="233"/>
      <c r="BR11" s="233"/>
      <c r="BS11" s="233" t="s">
        <v>28</v>
      </c>
      <c r="BT11" s="234" t="s">
        <v>171</v>
      </c>
      <c r="BU11" s="233" t="s">
        <v>168</v>
      </c>
      <c r="BV11" s="233"/>
      <c r="BW11" s="238"/>
      <c r="BX11" s="235" t="s">
        <v>169</v>
      </c>
      <c r="BY11" s="235" t="s">
        <v>170</v>
      </c>
      <c r="BZ11" s="233"/>
      <c r="CA11" s="233"/>
      <c r="CB11" s="233" t="s">
        <v>28</v>
      </c>
      <c r="CC11" s="234" t="s">
        <v>171</v>
      </c>
      <c r="CD11" s="233" t="s">
        <v>168</v>
      </c>
      <c r="CE11" s="233"/>
      <c r="CF11" s="238"/>
      <c r="CG11" s="235" t="s">
        <v>169</v>
      </c>
      <c r="CH11" s="235" t="s">
        <v>170</v>
      </c>
      <c r="CI11" s="233"/>
      <c r="CJ11" s="233"/>
      <c r="CK11" s="233" t="s">
        <v>28</v>
      </c>
      <c r="CL11" s="234" t="s">
        <v>171</v>
      </c>
      <c r="CM11" s="238"/>
      <c r="CN11" s="235" t="s">
        <v>169</v>
      </c>
      <c r="CO11" s="235" t="s">
        <v>170</v>
      </c>
      <c r="CP11" s="238"/>
    </row>
    <row r="12" spans="1:94" s="40" customFormat="1" ht="24.95" customHeight="1">
      <c r="A12" s="238"/>
      <c r="B12" s="238"/>
      <c r="C12" s="238"/>
      <c r="D12" s="238"/>
      <c r="E12" s="238"/>
      <c r="F12" s="238"/>
      <c r="G12" s="238"/>
      <c r="H12" s="238"/>
      <c r="I12" s="238"/>
      <c r="J12" s="233"/>
      <c r="K12" s="233"/>
      <c r="L12" s="233"/>
      <c r="M12" s="233"/>
      <c r="N12" s="233" t="s">
        <v>168</v>
      </c>
      <c r="O12" s="233"/>
      <c r="P12" s="233"/>
      <c r="Q12" s="233" t="s">
        <v>169</v>
      </c>
      <c r="R12" s="233" t="s">
        <v>170</v>
      </c>
      <c r="S12" s="233"/>
      <c r="T12" s="233"/>
      <c r="U12" s="43"/>
      <c r="V12" s="43"/>
      <c r="W12" s="233"/>
      <c r="X12" s="233"/>
      <c r="Y12" s="233"/>
      <c r="Z12" s="233"/>
      <c r="AA12" s="233"/>
      <c r="AB12" s="233"/>
      <c r="AC12" s="233"/>
      <c r="AD12" s="233"/>
      <c r="AE12" s="233"/>
      <c r="AF12" s="233"/>
      <c r="AG12" s="236"/>
      <c r="AH12" s="233"/>
      <c r="AI12" s="233"/>
      <c r="AJ12" s="233"/>
      <c r="AK12" s="233"/>
      <c r="AL12" s="233"/>
      <c r="AM12" s="233"/>
      <c r="AN12" s="233"/>
      <c r="AO12" s="233"/>
      <c r="AP12" s="233"/>
      <c r="AQ12" s="233"/>
      <c r="AR12" s="233"/>
      <c r="AS12" s="236"/>
      <c r="AT12" s="233"/>
      <c r="AU12" s="233"/>
      <c r="AV12" s="233"/>
      <c r="AW12" s="233"/>
      <c r="AX12" s="233"/>
      <c r="AY12" s="233"/>
      <c r="AZ12" s="233"/>
      <c r="BA12" s="233"/>
      <c r="BB12" s="233"/>
      <c r="BC12" s="233"/>
      <c r="BD12" s="233"/>
      <c r="BE12" s="233" t="s">
        <v>168</v>
      </c>
      <c r="BF12" s="233"/>
      <c r="BG12" s="233" t="s">
        <v>28</v>
      </c>
      <c r="BH12" s="233" t="s">
        <v>5</v>
      </c>
      <c r="BI12" s="233"/>
      <c r="BJ12" s="233"/>
      <c r="BK12" s="233"/>
      <c r="BL12" s="233"/>
      <c r="BM12" s="234"/>
      <c r="BN12" s="236"/>
      <c r="BO12" s="233"/>
      <c r="BP12" s="233"/>
      <c r="BQ12" s="233"/>
      <c r="BR12" s="233"/>
      <c r="BS12" s="233"/>
      <c r="BT12" s="234"/>
      <c r="BU12" s="233" t="s">
        <v>28</v>
      </c>
      <c r="BV12" s="234" t="s">
        <v>171</v>
      </c>
      <c r="BW12" s="238"/>
      <c r="BX12" s="226"/>
      <c r="BY12" s="226"/>
      <c r="BZ12" s="233"/>
      <c r="CA12" s="233"/>
      <c r="CB12" s="233"/>
      <c r="CC12" s="234"/>
      <c r="CD12" s="233" t="s">
        <v>28</v>
      </c>
      <c r="CE12" s="234" t="s">
        <v>171</v>
      </c>
      <c r="CF12" s="238"/>
      <c r="CG12" s="226"/>
      <c r="CH12" s="226"/>
      <c r="CI12" s="233"/>
      <c r="CJ12" s="233"/>
      <c r="CK12" s="233"/>
      <c r="CL12" s="234"/>
      <c r="CM12" s="238"/>
      <c r="CN12" s="226"/>
      <c r="CO12" s="226"/>
      <c r="CP12" s="238"/>
    </row>
    <row r="13" spans="1:94" s="40" customFormat="1" ht="39.75" customHeight="1">
      <c r="A13" s="239"/>
      <c r="B13" s="239"/>
      <c r="C13" s="239"/>
      <c r="D13" s="239"/>
      <c r="E13" s="239"/>
      <c r="F13" s="239"/>
      <c r="G13" s="239"/>
      <c r="H13" s="239"/>
      <c r="I13" s="239"/>
      <c r="J13" s="233"/>
      <c r="K13" s="233"/>
      <c r="L13" s="233"/>
      <c r="M13" s="233"/>
      <c r="N13" s="233"/>
      <c r="O13" s="233"/>
      <c r="P13" s="233"/>
      <c r="Q13" s="233"/>
      <c r="R13" s="233"/>
      <c r="S13" s="233"/>
      <c r="T13" s="233"/>
      <c r="U13" s="43" t="s">
        <v>172</v>
      </c>
      <c r="V13" s="43" t="s">
        <v>168</v>
      </c>
      <c r="W13" s="233"/>
      <c r="X13" s="233"/>
      <c r="Y13" s="233"/>
      <c r="Z13" s="233"/>
      <c r="AA13" s="233"/>
      <c r="AB13" s="233"/>
      <c r="AC13" s="233"/>
      <c r="AD13" s="233"/>
      <c r="AE13" s="233"/>
      <c r="AF13" s="233"/>
      <c r="AG13" s="236"/>
      <c r="AH13" s="233"/>
      <c r="AI13" s="233"/>
      <c r="AJ13" s="233"/>
      <c r="AK13" s="233"/>
      <c r="AL13" s="233"/>
      <c r="AM13" s="233"/>
      <c r="AN13" s="233"/>
      <c r="AO13" s="233"/>
      <c r="AP13" s="233"/>
      <c r="AQ13" s="233"/>
      <c r="AR13" s="233"/>
      <c r="AS13" s="236"/>
      <c r="AT13" s="233"/>
      <c r="AU13" s="233"/>
      <c r="AV13" s="233"/>
      <c r="AW13" s="233"/>
      <c r="AX13" s="233"/>
      <c r="AY13" s="233"/>
      <c r="AZ13" s="233"/>
      <c r="BA13" s="233"/>
      <c r="BB13" s="233"/>
      <c r="BC13" s="233"/>
      <c r="BD13" s="233"/>
      <c r="BE13" s="233"/>
      <c r="BF13" s="233"/>
      <c r="BG13" s="233"/>
      <c r="BH13" s="43" t="s">
        <v>169</v>
      </c>
      <c r="BI13" s="43" t="s">
        <v>170</v>
      </c>
      <c r="BJ13" s="233"/>
      <c r="BK13" s="233"/>
      <c r="BL13" s="233"/>
      <c r="BM13" s="234"/>
      <c r="BN13" s="236"/>
      <c r="BO13" s="233"/>
      <c r="BP13" s="233"/>
      <c r="BQ13" s="233"/>
      <c r="BR13" s="233"/>
      <c r="BS13" s="233"/>
      <c r="BT13" s="234"/>
      <c r="BU13" s="233"/>
      <c r="BV13" s="234"/>
      <c r="BW13" s="239"/>
      <c r="BX13" s="227"/>
      <c r="BY13" s="227"/>
      <c r="BZ13" s="233"/>
      <c r="CA13" s="233"/>
      <c r="CB13" s="233"/>
      <c r="CC13" s="234"/>
      <c r="CD13" s="233"/>
      <c r="CE13" s="234"/>
      <c r="CF13" s="239"/>
      <c r="CG13" s="227"/>
      <c r="CH13" s="227"/>
      <c r="CI13" s="233"/>
      <c r="CJ13" s="233"/>
      <c r="CK13" s="233"/>
      <c r="CL13" s="234"/>
      <c r="CM13" s="239"/>
      <c r="CN13" s="227"/>
      <c r="CO13" s="227"/>
      <c r="CP13" s="239"/>
    </row>
    <row r="14" spans="1:94" s="45" customFormat="1" ht="30.75" customHeight="1">
      <c r="A14" s="44">
        <v>1</v>
      </c>
      <c r="B14" s="44">
        <f>A14+1</f>
        <v>2</v>
      </c>
      <c r="C14" s="44">
        <v>3</v>
      </c>
      <c r="D14" s="44">
        <f>B14+1</f>
        <v>3</v>
      </c>
      <c r="E14" s="44">
        <f t="shared" ref="E14:AZ14" si="0">D14+1</f>
        <v>4</v>
      </c>
      <c r="F14" s="44">
        <f t="shared" si="0"/>
        <v>5</v>
      </c>
      <c r="G14" s="44">
        <v>4</v>
      </c>
      <c r="H14" s="44">
        <f t="shared" si="0"/>
        <v>5</v>
      </c>
      <c r="I14" s="44">
        <v>6</v>
      </c>
      <c r="J14" s="44">
        <v>7</v>
      </c>
      <c r="K14" s="44">
        <v>8</v>
      </c>
      <c r="L14" s="44">
        <v>9</v>
      </c>
      <c r="M14" s="44">
        <v>10</v>
      </c>
      <c r="N14" s="44">
        <f t="shared" si="0"/>
        <v>11</v>
      </c>
      <c r="O14" s="44">
        <v>11</v>
      </c>
      <c r="P14" s="44">
        <v>12</v>
      </c>
      <c r="Q14" s="44">
        <v>13</v>
      </c>
      <c r="R14" s="44">
        <v>14</v>
      </c>
      <c r="S14" s="44">
        <f t="shared" si="0"/>
        <v>15</v>
      </c>
      <c r="T14" s="44">
        <f t="shared" si="0"/>
        <v>16</v>
      </c>
      <c r="U14" s="44">
        <f t="shared" si="0"/>
        <v>17</v>
      </c>
      <c r="V14" s="44">
        <f t="shared" si="0"/>
        <v>18</v>
      </c>
      <c r="W14" s="44">
        <f t="shared" si="0"/>
        <v>19</v>
      </c>
      <c r="X14" s="44">
        <f t="shared" si="0"/>
        <v>20</v>
      </c>
      <c r="Y14" s="44">
        <f t="shared" si="0"/>
        <v>21</v>
      </c>
      <c r="Z14" s="44">
        <f t="shared" si="0"/>
        <v>22</v>
      </c>
      <c r="AA14" s="44">
        <f t="shared" si="0"/>
        <v>23</v>
      </c>
      <c r="AB14" s="44">
        <f t="shared" si="0"/>
        <v>24</v>
      </c>
      <c r="AC14" s="44">
        <v>17</v>
      </c>
      <c r="AD14" s="44">
        <f t="shared" si="0"/>
        <v>18</v>
      </c>
      <c r="AE14" s="44">
        <f t="shared" si="0"/>
        <v>19</v>
      </c>
      <c r="AF14" s="44">
        <f t="shared" si="0"/>
        <v>20</v>
      </c>
      <c r="AG14" s="44">
        <f t="shared" si="0"/>
        <v>21</v>
      </c>
      <c r="AH14" s="44">
        <f t="shared" si="0"/>
        <v>22</v>
      </c>
      <c r="AI14" s="44">
        <f t="shared" si="0"/>
        <v>23</v>
      </c>
      <c r="AJ14" s="44">
        <f t="shared" si="0"/>
        <v>24</v>
      </c>
      <c r="AK14" s="44">
        <f t="shared" si="0"/>
        <v>25</v>
      </c>
      <c r="AL14" s="44">
        <f t="shared" si="0"/>
        <v>26</v>
      </c>
      <c r="AM14" s="44">
        <f t="shared" si="0"/>
        <v>27</v>
      </c>
      <c r="AN14" s="44">
        <f t="shared" si="0"/>
        <v>28</v>
      </c>
      <c r="AO14" s="44">
        <v>24</v>
      </c>
      <c r="AP14" s="44">
        <f t="shared" si="0"/>
        <v>25</v>
      </c>
      <c r="AQ14" s="44">
        <f t="shared" si="0"/>
        <v>26</v>
      </c>
      <c r="AR14" s="44">
        <f t="shared" si="0"/>
        <v>27</v>
      </c>
      <c r="AS14" s="44">
        <f t="shared" si="0"/>
        <v>28</v>
      </c>
      <c r="AT14" s="44">
        <f t="shared" si="0"/>
        <v>29</v>
      </c>
      <c r="AU14" s="44">
        <f t="shared" si="0"/>
        <v>30</v>
      </c>
      <c r="AV14" s="44">
        <f t="shared" si="0"/>
        <v>31</v>
      </c>
      <c r="AW14" s="44">
        <f t="shared" si="0"/>
        <v>32</v>
      </c>
      <c r="AX14" s="44">
        <f t="shared" si="0"/>
        <v>33</v>
      </c>
      <c r="AY14" s="44">
        <f t="shared" si="0"/>
        <v>34</v>
      </c>
      <c r="AZ14" s="44">
        <f t="shared" si="0"/>
        <v>35</v>
      </c>
      <c r="BA14" s="44">
        <v>15</v>
      </c>
      <c r="BB14" s="44">
        <v>16</v>
      </c>
      <c r="BC14" s="44">
        <v>17</v>
      </c>
      <c r="BD14" s="44">
        <v>18</v>
      </c>
      <c r="BE14" s="44">
        <v>19</v>
      </c>
      <c r="BF14" s="44">
        <v>20</v>
      </c>
      <c r="BG14" s="44">
        <v>21</v>
      </c>
      <c r="BH14" s="44">
        <v>22</v>
      </c>
      <c r="BI14" s="44">
        <v>23</v>
      </c>
      <c r="BJ14" s="44">
        <v>15</v>
      </c>
      <c r="BK14" s="44">
        <v>16</v>
      </c>
      <c r="BL14" s="44">
        <v>17</v>
      </c>
      <c r="BM14" s="44">
        <v>18</v>
      </c>
      <c r="BN14" s="44">
        <v>19</v>
      </c>
      <c r="BO14" s="44">
        <v>20</v>
      </c>
      <c r="BP14" s="44">
        <v>21</v>
      </c>
      <c r="BQ14" s="44">
        <v>22</v>
      </c>
      <c r="BR14" s="44">
        <v>23</v>
      </c>
      <c r="BS14" s="44">
        <v>24</v>
      </c>
      <c r="BT14" s="44">
        <v>25</v>
      </c>
      <c r="BU14" s="44"/>
      <c r="BV14" s="44"/>
      <c r="BW14" s="44">
        <v>26</v>
      </c>
      <c r="BX14" s="44">
        <v>27</v>
      </c>
      <c r="BY14" s="44">
        <v>28</v>
      </c>
      <c r="BZ14" s="44">
        <v>29</v>
      </c>
      <c r="CA14" s="44">
        <v>30</v>
      </c>
      <c r="CB14" s="44">
        <v>31</v>
      </c>
      <c r="CC14" s="44">
        <v>32</v>
      </c>
      <c r="CD14" s="44">
        <f t="shared" ref="CD14:CE14" si="1">CC14+1</f>
        <v>33</v>
      </c>
      <c r="CE14" s="44">
        <f t="shared" si="1"/>
        <v>34</v>
      </c>
      <c r="CF14" s="44">
        <v>33</v>
      </c>
      <c r="CG14" s="44">
        <v>34</v>
      </c>
      <c r="CH14" s="44">
        <v>35</v>
      </c>
      <c r="CI14" s="44">
        <v>36</v>
      </c>
      <c r="CJ14" s="44">
        <v>37</v>
      </c>
      <c r="CK14" s="44">
        <v>38</v>
      </c>
      <c r="CL14" s="44">
        <v>39</v>
      </c>
      <c r="CM14" s="44">
        <v>40</v>
      </c>
      <c r="CN14" s="44">
        <v>41</v>
      </c>
      <c r="CO14" s="44">
        <v>42</v>
      </c>
      <c r="CP14" s="44">
        <v>43</v>
      </c>
    </row>
    <row r="15" spans="1:94" s="45" customFormat="1" ht="35.1" customHeight="1">
      <c r="A15" s="44"/>
      <c r="B15" s="46" t="s">
        <v>8</v>
      </c>
      <c r="C15" s="46"/>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4"/>
      <c r="BN15" s="44"/>
      <c r="BO15" s="44"/>
      <c r="BP15" s="44"/>
      <c r="BQ15" s="44"/>
      <c r="BR15" s="44"/>
      <c r="BS15" s="44"/>
      <c r="BT15" s="44"/>
      <c r="BU15" s="44"/>
      <c r="BV15" s="44"/>
      <c r="BW15" s="44"/>
      <c r="BX15" s="44"/>
      <c r="BY15" s="44"/>
      <c r="BZ15" s="44"/>
      <c r="CA15" s="44"/>
      <c r="CB15" s="44"/>
      <c r="CC15" s="44"/>
      <c r="CD15" s="44"/>
      <c r="CE15" s="44"/>
      <c r="CF15" s="44"/>
      <c r="CG15" s="44"/>
      <c r="CH15" s="44"/>
      <c r="CI15" s="44"/>
      <c r="CJ15" s="44"/>
      <c r="CK15" s="44"/>
      <c r="CL15" s="44"/>
      <c r="CM15" s="44"/>
      <c r="CN15" s="44"/>
      <c r="CO15" s="44"/>
      <c r="CP15" s="44"/>
    </row>
    <row r="16" spans="1:94" s="49" customFormat="1" ht="35.1" customHeight="1">
      <c r="A16" s="47" t="s">
        <v>66</v>
      </c>
      <c r="B16" s="48" t="s">
        <v>173</v>
      </c>
      <c r="C16" s="46"/>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7"/>
      <c r="BD16" s="47"/>
      <c r="BE16" s="47"/>
      <c r="BF16" s="47"/>
      <c r="BG16" s="47"/>
      <c r="BH16" s="47"/>
      <c r="BI16" s="47"/>
      <c r="BJ16" s="47"/>
      <c r="BK16" s="47"/>
      <c r="BL16" s="47"/>
      <c r="BM16" s="47"/>
      <c r="BN16" s="47"/>
      <c r="BO16" s="47"/>
      <c r="BP16" s="47"/>
      <c r="BQ16" s="47"/>
      <c r="BR16" s="47"/>
      <c r="BS16" s="47"/>
      <c r="BT16" s="47"/>
      <c r="BU16" s="47"/>
      <c r="BV16" s="47"/>
      <c r="BW16" s="47"/>
      <c r="BX16" s="47"/>
      <c r="BY16" s="47"/>
      <c r="BZ16" s="47"/>
      <c r="CA16" s="47"/>
      <c r="CB16" s="47"/>
      <c r="CC16" s="47"/>
      <c r="CD16" s="47"/>
      <c r="CE16" s="47"/>
      <c r="CF16" s="47"/>
      <c r="CG16" s="47"/>
      <c r="CH16" s="47"/>
      <c r="CI16" s="47"/>
      <c r="CJ16" s="47"/>
      <c r="CK16" s="47"/>
      <c r="CL16" s="47"/>
      <c r="CM16" s="47"/>
      <c r="CN16" s="47"/>
      <c r="CO16" s="47"/>
      <c r="CP16" s="47"/>
    </row>
    <row r="17" spans="1:94" ht="35.1" customHeight="1">
      <c r="A17" s="50" t="s">
        <v>20</v>
      </c>
      <c r="B17" s="51" t="s">
        <v>174</v>
      </c>
      <c r="C17" s="51"/>
      <c r="D17" s="52"/>
      <c r="E17" s="52"/>
      <c r="F17" s="52"/>
      <c r="G17" s="53"/>
      <c r="H17" s="53"/>
      <c r="I17" s="53"/>
      <c r="J17" s="53"/>
      <c r="K17" s="53"/>
      <c r="L17" s="53"/>
      <c r="M17" s="53"/>
      <c r="N17" s="53"/>
      <c r="O17" s="53"/>
      <c r="P17" s="53"/>
      <c r="Q17" s="53"/>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54"/>
      <c r="BB17" s="54"/>
      <c r="BC17" s="54"/>
      <c r="BD17" s="54"/>
      <c r="BE17" s="54"/>
      <c r="BF17" s="54"/>
      <c r="BG17" s="54"/>
      <c r="BH17" s="54"/>
      <c r="BI17" s="54"/>
      <c r="BJ17" s="54"/>
      <c r="BK17" s="54"/>
      <c r="BL17" s="54"/>
      <c r="BM17" s="54"/>
      <c r="BN17" s="54"/>
      <c r="BO17" s="54"/>
      <c r="BP17" s="54"/>
      <c r="BQ17" s="54"/>
      <c r="BR17" s="54"/>
      <c r="BS17" s="54"/>
      <c r="BT17" s="54"/>
      <c r="BU17" s="54"/>
      <c r="BV17" s="54"/>
      <c r="BW17" s="54"/>
      <c r="BX17" s="54"/>
      <c r="BY17" s="54"/>
      <c r="BZ17" s="54"/>
      <c r="CA17" s="54"/>
      <c r="CB17" s="54"/>
      <c r="CC17" s="54"/>
      <c r="CD17" s="54"/>
      <c r="CE17" s="54"/>
      <c r="CF17" s="54"/>
      <c r="CG17" s="54"/>
      <c r="CH17" s="54"/>
      <c r="CI17" s="54"/>
      <c r="CJ17" s="54"/>
      <c r="CK17" s="54"/>
      <c r="CL17" s="54"/>
      <c r="CM17" s="54"/>
      <c r="CN17" s="54"/>
      <c r="CO17" s="54"/>
      <c r="CP17" s="54"/>
    </row>
    <row r="18" spans="1:94" s="58" customFormat="1" ht="35.1" customHeight="1">
      <c r="A18" s="50">
        <v>1</v>
      </c>
      <c r="B18" s="55" t="s">
        <v>175</v>
      </c>
      <c r="C18" s="55"/>
      <c r="D18" s="56"/>
      <c r="E18" s="56"/>
      <c r="F18" s="56"/>
      <c r="G18" s="56"/>
      <c r="H18" s="56"/>
      <c r="I18" s="56"/>
      <c r="J18" s="56"/>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57"/>
      <c r="CA18" s="57"/>
      <c r="CB18" s="57"/>
      <c r="CC18" s="57"/>
      <c r="CD18" s="57"/>
      <c r="CE18" s="57"/>
      <c r="CF18" s="57"/>
      <c r="CG18" s="57"/>
      <c r="CH18" s="57"/>
      <c r="CI18" s="57"/>
      <c r="CJ18" s="57"/>
      <c r="CK18" s="57"/>
      <c r="CL18" s="57"/>
      <c r="CM18" s="57"/>
      <c r="CN18" s="57"/>
      <c r="CO18" s="57"/>
      <c r="CP18" s="57"/>
    </row>
    <row r="19" spans="1:94" s="58" customFormat="1" ht="35.1" customHeight="1">
      <c r="A19" s="59" t="s">
        <v>31</v>
      </c>
      <c r="B19" s="60" t="s">
        <v>176</v>
      </c>
      <c r="C19" s="60"/>
      <c r="D19" s="56"/>
      <c r="E19" s="56"/>
      <c r="F19" s="56"/>
      <c r="G19" s="56"/>
      <c r="H19" s="56"/>
      <c r="I19" s="56"/>
      <c r="J19" s="56"/>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c r="BY19" s="57"/>
      <c r="BZ19" s="57"/>
      <c r="CA19" s="57"/>
      <c r="CB19" s="57"/>
      <c r="CC19" s="57"/>
      <c r="CD19" s="57"/>
      <c r="CE19" s="57"/>
      <c r="CF19" s="57"/>
      <c r="CG19" s="57"/>
      <c r="CH19" s="57"/>
      <c r="CI19" s="57"/>
      <c r="CJ19" s="57"/>
      <c r="CK19" s="57"/>
      <c r="CL19" s="57"/>
      <c r="CM19" s="57"/>
      <c r="CN19" s="57"/>
      <c r="CO19" s="57"/>
      <c r="CP19" s="57"/>
    </row>
    <row r="20" spans="1:94" s="63" customFormat="1" ht="35.1" customHeight="1">
      <c r="A20" s="59" t="s">
        <v>87</v>
      </c>
      <c r="B20" s="60" t="s">
        <v>177</v>
      </c>
      <c r="C20" s="60"/>
      <c r="D20" s="61"/>
      <c r="E20" s="61"/>
      <c r="F20" s="61"/>
      <c r="G20" s="61"/>
      <c r="H20" s="61"/>
      <c r="I20" s="61"/>
      <c r="J20" s="61"/>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row>
    <row r="21" spans="1:94" ht="35.1" customHeight="1">
      <c r="A21" s="64" t="s">
        <v>32</v>
      </c>
      <c r="B21" s="65" t="s">
        <v>33</v>
      </c>
      <c r="C21" s="65"/>
      <c r="D21" s="52"/>
      <c r="E21" s="52"/>
      <c r="F21" s="52"/>
      <c r="G21" s="52"/>
      <c r="H21" s="52"/>
      <c r="I21" s="52"/>
      <c r="J21" s="52"/>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c r="AR21" s="54"/>
      <c r="AS21" s="54"/>
      <c r="AT21" s="54"/>
      <c r="AU21" s="54"/>
      <c r="AV21" s="54"/>
      <c r="AW21" s="54"/>
      <c r="AX21" s="54"/>
      <c r="AY21" s="54"/>
      <c r="AZ21" s="54"/>
      <c r="BA21" s="54"/>
      <c r="BB21" s="54"/>
      <c r="BC21" s="54"/>
      <c r="BD21" s="54"/>
      <c r="BE21" s="54"/>
      <c r="BF21" s="54"/>
      <c r="BG21" s="54"/>
      <c r="BH21" s="54"/>
      <c r="BI21" s="54"/>
      <c r="BJ21" s="54"/>
      <c r="BK21" s="54"/>
      <c r="BL21" s="54"/>
      <c r="BM21" s="54"/>
      <c r="BN21" s="54"/>
      <c r="BO21" s="54"/>
      <c r="BP21" s="54"/>
      <c r="BQ21" s="54"/>
      <c r="BR21" s="54"/>
      <c r="BS21" s="54"/>
      <c r="BT21" s="54"/>
      <c r="BU21" s="54"/>
      <c r="BV21" s="54"/>
      <c r="BW21" s="54"/>
      <c r="BX21" s="54"/>
      <c r="BY21" s="54"/>
      <c r="BZ21" s="54"/>
      <c r="CA21" s="54"/>
      <c r="CB21" s="54"/>
      <c r="CC21" s="54"/>
      <c r="CD21" s="54"/>
      <c r="CE21" s="54"/>
      <c r="CF21" s="54"/>
      <c r="CG21" s="54"/>
      <c r="CH21" s="54"/>
      <c r="CI21" s="54"/>
      <c r="CJ21" s="54"/>
      <c r="CK21" s="54"/>
      <c r="CL21" s="54"/>
      <c r="CM21" s="54"/>
      <c r="CN21" s="54"/>
      <c r="CO21" s="54"/>
      <c r="CP21" s="54"/>
    </row>
    <row r="22" spans="1:94" ht="35.1" customHeight="1">
      <c r="A22" s="64" t="s">
        <v>48</v>
      </c>
      <c r="B22" s="65" t="s">
        <v>33</v>
      </c>
      <c r="C22" s="65"/>
      <c r="D22" s="52"/>
      <c r="E22" s="52"/>
      <c r="F22" s="52"/>
      <c r="G22" s="52"/>
      <c r="H22" s="52"/>
      <c r="I22" s="52"/>
      <c r="J22" s="52"/>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c r="AR22" s="54"/>
      <c r="AS22" s="54"/>
      <c r="AT22" s="54"/>
      <c r="AU22" s="54"/>
      <c r="AV22" s="54"/>
      <c r="AW22" s="54"/>
      <c r="AX22" s="54"/>
      <c r="AY22" s="54"/>
      <c r="AZ22" s="54"/>
      <c r="BA22" s="54"/>
      <c r="BB22" s="54"/>
      <c r="BC22" s="54"/>
      <c r="BD22" s="54"/>
      <c r="BE22" s="54"/>
      <c r="BF22" s="54"/>
      <c r="BG22" s="54"/>
      <c r="BH22" s="54"/>
      <c r="BI22" s="54"/>
      <c r="BJ22" s="54"/>
      <c r="BK22" s="54"/>
      <c r="BL22" s="54"/>
      <c r="BM22" s="54"/>
      <c r="BN22" s="54"/>
      <c r="BO22" s="54"/>
      <c r="BP22" s="54"/>
      <c r="BQ22" s="54"/>
      <c r="BR22" s="54"/>
      <c r="BS22" s="54"/>
      <c r="BT22" s="54"/>
      <c r="BU22" s="54"/>
      <c r="BV22" s="54"/>
      <c r="BW22" s="54"/>
      <c r="BX22" s="54"/>
      <c r="BY22" s="54"/>
      <c r="BZ22" s="54"/>
      <c r="CA22" s="54"/>
      <c r="CB22" s="54"/>
      <c r="CC22" s="54"/>
      <c r="CD22" s="54"/>
      <c r="CE22" s="54"/>
      <c r="CF22" s="54"/>
      <c r="CG22" s="54"/>
      <c r="CH22" s="54"/>
      <c r="CI22" s="54"/>
      <c r="CJ22" s="54"/>
      <c r="CK22" s="54"/>
      <c r="CL22" s="54"/>
      <c r="CM22" s="54"/>
      <c r="CN22" s="54"/>
      <c r="CO22" s="54"/>
      <c r="CP22" s="54"/>
    </row>
    <row r="23" spans="1:94" ht="35.1" customHeight="1">
      <c r="A23" s="64" t="s">
        <v>34</v>
      </c>
      <c r="B23" s="66" t="s">
        <v>35</v>
      </c>
      <c r="C23" s="66"/>
      <c r="D23" s="52"/>
      <c r="E23" s="52"/>
      <c r="F23" s="52"/>
      <c r="G23" s="52"/>
      <c r="H23" s="52"/>
      <c r="I23" s="52"/>
      <c r="J23" s="52"/>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4"/>
      <c r="AR23" s="54"/>
      <c r="AS23" s="54"/>
      <c r="AT23" s="54"/>
      <c r="AU23" s="54"/>
      <c r="AV23" s="54"/>
      <c r="AW23" s="54"/>
      <c r="AX23" s="54"/>
      <c r="AY23" s="54"/>
      <c r="AZ23" s="54"/>
      <c r="BA23" s="54"/>
      <c r="BB23" s="54"/>
      <c r="BC23" s="54"/>
      <c r="BD23" s="54"/>
      <c r="BE23" s="54"/>
      <c r="BF23" s="54"/>
      <c r="BG23" s="54"/>
      <c r="BH23" s="54"/>
      <c r="BI23" s="54"/>
      <c r="BJ23" s="54"/>
      <c r="BK23" s="54"/>
      <c r="BL23" s="54"/>
      <c r="BM23" s="54"/>
      <c r="BN23" s="54"/>
      <c r="BO23" s="54"/>
      <c r="BP23" s="54"/>
      <c r="BQ23" s="54"/>
      <c r="BR23" s="54"/>
      <c r="BS23" s="54"/>
      <c r="BT23" s="54"/>
      <c r="BU23" s="54"/>
      <c r="BV23" s="54"/>
      <c r="BW23" s="54"/>
      <c r="BX23" s="54"/>
      <c r="BY23" s="54"/>
      <c r="BZ23" s="54"/>
      <c r="CA23" s="54"/>
      <c r="CB23" s="54"/>
      <c r="CC23" s="54"/>
      <c r="CD23" s="54"/>
      <c r="CE23" s="54"/>
      <c r="CF23" s="54"/>
      <c r="CG23" s="54"/>
      <c r="CH23" s="54"/>
      <c r="CI23" s="54"/>
      <c r="CJ23" s="54"/>
      <c r="CK23" s="54"/>
      <c r="CL23" s="54"/>
      <c r="CM23" s="54"/>
      <c r="CN23" s="54"/>
      <c r="CO23" s="54"/>
      <c r="CP23" s="54"/>
    </row>
    <row r="24" spans="1:94" s="63" customFormat="1" ht="35.1" customHeight="1">
      <c r="A24" s="59" t="s">
        <v>89</v>
      </c>
      <c r="B24" s="60" t="s">
        <v>178</v>
      </c>
      <c r="C24" s="60"/>
      <c r="D24" s="61"/>
      <c r="E24" s="61"/>
      <c r="F24" s="61"/>
      <c r="G24" s="61"/>
      <c r="H24" s="61"/>
      <c r="I24" s="61"/>
      <c r="J24" s="61"/>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row>
    <row r="25" spans="1:94" ht="35.1" customHeight="1">
      <c r="A25" s="64" t="s">
        <v>32</v>
      </c>
      <c r="B25" s="65" t="s">
        <v>33</v>
      </c>
      <c r="C25" s="65"/>
      <c r="D25" s="52"/>
      <c r="E25" s="52"/>
      <c r="F25" s="52"/>
      <c r="G25" s="52"/>
      <c r="H25" s="52"/>
      <c r="I25" s="52"/>
      <c r="J25" s="52"/>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4"/>
      <c r="BM25" s="54"/>
      <c r="BN25" s="54"/>
      <c r="BO25" s="54"/>
      <c r="BP25" s="54"/>
      <c r="BQ25" s="54"/>
      <c r="BR25" s="54"/>
      <c r="BS25" s="54"/>
      <c r="BT25" s="54"/>
      <c r="BU25" s="54"/>
      <c r="BV25" s="54"/>
      <c r="BW25" s="54"/>
      <c r="BX25" s="54"/>
      <c r="BY25" s="54"/>
      <c r="BZ25" s="54"/>
      <c r="CA25" s="54"/>
      <c r="CB25" s="54"/>
      <c r="CC25" s="54"/>
      <c r="CD25" s="54"/>
      <c r="CE25" s="54"/>
      <c r="CF25" s="54"/>
      <c r="CG25" s="54"/>
      <c r="CH25" s="54"/>
      <c r="CI25" s="54"/>
      <c r="CJ25" s="54"/>
      <c r="CK25" s="54"/>
      <c r="CL25" s="54"/>
      <c r="CM25" s="54"/>
      <c r="CN25" s="54"/>
      <c r="CO25" s="54"/>
      <c r="CP25" s="54"/>
    </row>
    <row r="26" spans="1:94" ht="35.1" customHeight="1">
      <c r="A26" s="64" t="s">
        <v>34</v>
      </c>
      <c r="B26" s="66" t="s">
        <v>35</v>
      </c>
      <c r="C26" s="66"/>
      <c r="D26" s="52"/>
      <c r="E26" s="52"/>
      <c r="F26" s="52"/>
      <c r="G26" s="52"/>
      <c r="H26" s="52"/>
      <c r="I26" s="52"/>
      <c r="J26" s="52"/>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c r="AR26" s="54"/>
      <c r="AS26" s="54"/>
      <c r="AT26" s="54"/>
      <c r="AU26" s="54"/>
      <c r="AV26" s="54"/>
      <c r="AW26" s="54"/>
      <c r="AX26" s="54"/>
      <c r="AY26" s="54"/>
      <c r="AZ26" s="54"/>
      <c r="BA26" s="54"/>
      <c r="BB26" s="54"/>
      <c r="BC26" s="54"/>
      <c r="BD26" s="54"/>
      <c r="BE26" s="54"/>
      <c r="BF26" s="54"/>
      <c r="BG26" s="54"/>
      <c r="BH26" s="54"/>
      <c r="BI26" s="54"/>
      <c r="BJ26" s="54"/>
      <c r="BK26" s="54"/>
      <c r="BL26" s="54"/>
      <c r="BM26" s="54"/>
      <c r="BN26" s="54"/>
      <c r="BO26" s="54"/>
      <c r="BP26" s="54"/>
      <c r="BQ26" s="54"/>
      <c r="BR26" s="54"/>
      <c r="BS26" s="54"/>
      <c r="BT26" s="54"/>
      <c r="BU26" s="54"/>
      <c r="BV26" s="54"/>
      <c r="BW26" s="54"/>
      <c r="BX26" s="54"/>
      <c r="BY26" s="54"/>
      <c r="BZ26" s="54"/>
      <c r="CA26" s="54"/>
      <c r="CB26" s="54"/>
      <c r="CC26" s="54"/>
      <c r="CD26" s="54"/>
      <c r="CE26" s="54"/>
      <c r="CF26" s="54"/>
      <c r="CG26" s="54"/>
      <c r="CH26" s="54"/>
      <c r="CI26" s="54"/>
      <c r="CJ26" s="54"/>
      <c r="CK26" s="54"/>
      <c r="CL26" s="54"/>
      <c r="CM26" s="54"/>
      <c r="CN26" s="54"/>
      <c r="CO26" s="54"/>
      <c r="CP26" s="54"/>
    </row>
    <row r="27" spans="1:94" s="63" customFormat="1" ht="35.1" customHeight="1">
      <c r="A27" s="59" t="s">
        <v>90</v>
      </c>
      <c r="B27" s="60" t="s">
        <v>179</v>
      </c>
      <c r="C27" s="60"/>
      <c r="D27" s="61"/>
      <c r="E27" s="61"/>
      <c r="F27" s="61"/>
      <c r="G27" s="61"/>
      <c r="H27" s="61"/>
      <c r="I27" s="61"/>
      <c r="J27" s="61"/>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row>
    <row r="28" spans="1:94" ht="35.1" customHeight="1">
      <c r="A28" s="64" t="s">
        <v>32</v>
      </c>
      <c r="B28" s="65" t="s">
        <v>33</v>
      </c>
      <c r="C28" s="65"/>
      <c r="D28" s="52"/>
      <c r="E28" s="52"/>
      <c r="F28" s="52"/>
      <c r="G28" s="52"/>
      <c r="H28" s="52"/>
      <c r="I28" s="52"/>
      <c r="J28" s="52"/>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c r="BH28" s="54"/>
      <c r="BI28" s="54"/>
      <c r="BJ28" s="54"/>
      <c r="BK28" s="54"/>
      <c r="BL28" s="54"/>
      <c r="BM28" s="54"/>
      <c r="BN28" s="54"/>
      <c r="BO28" s="54"/>
      <c r="BP28" s="54"/>
      <c r="BQ28" s="54"/>
      <c r="BR28" s="54"/>
      <c r="BS28" s="54"/>
      <c r="BT28" s="54"/>
      <c r="BU28" s="54"/>
      <c r="BV28" s="54"/>
      <c r="BW28" s="54"/>
      <c r="BX28" s="54"/>
      <c r="BY28" s="54"/>
      <c r="BZ28" s="54"/>
      <c r="CA28" s="54"/>
      <c r="CB28" s="54"/>
      <c r="CC28" s="54"/>
      <c r="CD28" s="54"/>
      <c r="CE28" s="54"/>
      <c r="CF28" s="54"/>
      <c r="CG28" s="54"/>
      <c r="CH28" s="54"/>
      <c r="CI28" s="54"/>
      <c r="CJ28" s="54"/>
      <c r="CK28" s="54"/>
      <c r="CL28" s="54"/>
      <c r="CM28" s="54"/>
      <c r="CN28" s="54"/>
      <c r="CO28" s="54"/>
      <c r="CP28" s="54"/>
    </row>
    <row r="29" spans="1:94" ht="35.1" customHeight="1">
      <c r="A29" s="64" t="s">
        <v>34</v>
      </c>
      <c r="B29" s="66" t="s">
        <v>35</v>
      </c>
      <c r="C29" s="66"/>
      <c r="D29" s="52"/>
      <c r="E29" s="52"/>
      <c r="F29" s="52"/>
      <c r="G29" s="52"/>
      <c r="H29" s="52"/>
      <c r="I29" s="52"/>
      <c r="J29" s="52"/>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c r="AR29" s="54"/>
      <c r="AS29" s="54"/>
      <c r="AT29" s="54"/>
      <c r="AU29" s="54"/>
      <c r="AV29" s="54"/>
      <c r="AW29" s="54"/>
      <c r="AX29" s="54"/>
      <c r="AY29" s="54"/>
      <c r="AZ29" s="54"/>
      <c r="BA29" s="54"/>
      <c r="BB29" s="54"/>
      <c r="BC29" s="54"/>
      <c r="BD29" s="54"/>
      <c r="BE29" s="54"/>
      <c r="BF29" s="54"/>
      <c r="BG29" s="54"/>
      <c r="BH29" s="54"/>
      <c r="BI29" s="54"/>
      <c r="BJ29" s="54"/>
      <c r="BK29" s="54"/>
      <c r="BL29" s="54"/>
      <c r="BM29" s="54"/>
      <c r="BN29" s="54"/>
      <c r="BO29" s="54"/>
      <c r="BP29" s="54"/>
      <c r="BQ29" s="54"/>
      <c r="BR29" s="54"/>
      <c r="BS29" s="54"/>
      <c r="BT29" s="54"/>
      <c r="BU29" s="54"/>
      <c r="BV29" s="54"/>
      <c r="BW29" s="54"/>
      <c r="BX29" s="54"/>
      <c r="BY29" s="54"/>
      <c r="BZ29" s="54"/>
      <c r="CA29" s="54"/>
      <c r="CB29" s="54"/>
      <c r="CC29" s="54"/>
      <c r="CD29" s="54"/>
      <c r="CE29" s="54"/>
      <c r="CF29" s="54"/>
      <c r="CG29" s="54"/>
      <c r="CH29" s="54"/>
      <c r="CI29" s="54"/>
      <c r="CJ29" s="54"/>
      <c r="CK29" s="54"/>
      <c r="CL29" s="54"/>
      <c r="CM29" s="54"/>
      <c r="CN29" s="54"/>
      <c r="CO29" s="54"/>
      <c r="CP29" s="54"/>
    </row>
    <row r="30" spans="1:94" s="38" customFormat="1" ht="35.1" customHeight="1">
      <c r="A30" s="59" t="s">
        <v>36</v>
      </c>
      <c r="B30" s="60" t="s">
        <v>180</v>
      </c>
      <c r="C30" s="60"/>
      <c r="D30" s="67"/>
      <c r="E30" s="67"/>
      <c r="F30" s="67"/>
      <c r="G30" s="67"/>
      <c r="H30" s="67"/>
      <c r="I30" s="67"/>
      <c r="J30" s="67"/>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8"/>
      <c r="BM30" s="68"/>
      <c r="BN30" s="68"/>
      <c r="BO30" s="68"/>
      <c r="BP30" s="68"/>
      <c r="BQ30" s="68"/>
      <c r="BR30" s="68"/>
      <c r="BS30" s="68"/>
      <c r="BT30" s="68"/>
      <c r="BU30" s="68"/>
      <c r="BV30" s="68"/>
      <c r="BW30" s="68"/>
      <c r="BX30" s="68"/>
      <c r="BY30" s="68"/>
      <c r="BZ30" s="68"/>
      <c r="CA30" s="68"/>
      <c r="CB30" s="68"/>
      <c r="CC30" s="68"/>
      <c r="CD30" s="68"/>
      <c r="CE30" s="68"/>
      <c r="CF30" s="68"/>
      <c r="CG30" s="68"/>
      <c r="CH30" s="68"/>
      <c r="CI30" s="68"/>
      <c r="CJ30" s="68"/>
      <c r="CK30" s="68"/>
      <c r="CL30" s="68"/>
      <c r="CM30" s="68"/>
      <c r="CN30" s="68"/>
      <c r="CO30" s="68"/>
      <c r="CP30" s="68"/>
    </row>
    <row r="31" spans="1:94" s="63" customFormat="1" ht="35.1" customHeight="1">
      <c r="A31" s="59" t="s">
        <v>87</v>
      </c>
      <c r="B31" s="60" t="s">
        <v>177</v>
      </c>
      <c r="C31" s="60"/>
      <c r="D31" s="61"/>
      <c r="E31" s="61"/>
      <c r="F31" s="61"/>
      <c r="G31" s="61"/>
      <c r="H31" s="61"/>
      <c r="I31" s="61"/>
      <c r="J31" s="61"/>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row>
    <row r="32" spans="1:94" ht="35.1" customHeight="1">
      <c r="A32" s="64" t="s">
        <v>32</v>
      </c>
      <c r="B32" s="65" t="s">
        <v>33</v>
      </c>
      <c r="C32" s="65"/>
      <c r="D32" s="52"/>
      <c r="E32" s="52"/>
      <c r="F32" s="52"/>
      <c r="G32" s="52"/>
      <c r="H32" s="52"/>
      <c r="I32" s="52"/>
      <c r="J32" s="52"/>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BC32" s="54"/>
      <c r="BD32" s="54"/>
      <c r="BE32" s="54"/>
      <c r="BF32" s="54"/>
      <c r="BG32" s="54"/>
      <c r="BH32" s="54"/>
      <c r="BI32" s="54"/>
      <c r="BJ32" s="54"/>
      <c r="BK32" s="54"/>
      <c r="BL32" s="54"/>
      <c r="BM32" s="54"/>
      <c r="BN32" s="54"/>
      <c r="BO32" s="54"/>
      <c r="BP32" s="54"/>
      <c r="BQ32" s="54"/>
      <c r="BR32" s="54"/>
      <c r="BS32" s="54"/>
      <c r="BT32" s="54"/>
      <c r="BU32" s="54"/>
      <c r="BV32" s="54"/>
      <c r="BW32" s="54"/>
      <c r="BX32" s="54"/>
      <c r="BY32" s="54"/>
      <c r="BZ32" s="54"/>
      <c r="CA32" s="54"/>
      <c r="CB32" s="54"/>
      <c r="CC32" s="54"/>
      <c r="CD32" s="54"/>
      <c r="CE32" s="54"/>
      <c r="CF32" s="54"/>
      <c r="CG32" s="54"/>
      <c r="CH32" s="54"/>
      <c r="CI32" s="54"/>
      <c r="CJ32" s="54"/>
      <c r="CK32" s="54"/>
      <c r="CL32" s="54"/>
      <c r="CM32" s="54"/>
      <c r="CN32" s="54"/>
      <c r="CO32" s="54"/>
      <c r="CP32" s="54"/>
    </row>
    <row r="33" spans="1:94" ht="35.1" customHeight="1">
      <c r="A33" s="64" t="s">
        <v>34</v>
      </c>
      <c r="B33" s="66" t="s">
        <v>35</v>
      </c>
      <c r="C33" s="66"/>
      <c r="D33" s="52"/>
      <c r="E33" s="52"/>
      <c r="F33" s="52"/>
      <c r="G33" s="52"/>
      <c r="H33" s="52"/>
      <c r="I33" s="52"/>
      <c r="J33" s="52"/>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4"/>
      <c r="BM33" s="54"/>
      <c r="BN33" s="54"/>
      <c r="BO33" s="54"/>
      <c r="BP33" s="54"/>
      <c r="BQ33" s="54"/>
      <c r="BR33" s="54"/>
      <c r="BS33" s="54"/>
      <c r="BT33" s="54"/>
      <c r="BU33" s="54"/>
      <c r="BV33" s="54"/>
      <c r="BW33" s="54"/>
      <c r="BX33" s="54"/>
      <c r="BY33" s="54"/>
      <c r="BZ33" s="54"/>
      <c r="CA33" s="54"/>
      <c r="CB33" s="54"/>
      <c r="CC33" s="54"/>
      <c r="CD33" s="54"/>
      <c r="CE33" s="54"/>
      <c r="CF33" s="54"/>
      <c r="CG33" s="54"/>
      <c r="CH33" s="54"/>
      <c r="CI33" s="54"/>
      <c r="CJ33" s="54"/>
      <c r="CK33" s="54"/>
      <c r="CL33" s="54"/>
      <c r="CM33" s="54"/>
      <c r="CN33" s="54"/>
      <c r="CO33" s="54"/>
      <c r="CP33" s="54"/>
    </row>
    <row r="34" spans="1:94" s="63" customFormat="1" ht="35.1" customHeight="1">
      <c r="A34" s="59" t="s">
        <v>89</v>
      </c>
      <c r="B34" s="60" t="s">
        <v>178</v>
      </c>
      <c r="C34" s="60"/>
      <c r="D34" s="61"/>
      <c r="E34" s="61"/>
      <c r="F34" s="61"/>
      <c r="G34" s="61"/>
      <c r="H34" s="61"/>
      <c r="I34" s="61"/>
      <c r="J34" s="61"/>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row>
    <row r="35" spans="1:94" ht="35.1" customHeight="1">
      <c r="A35" s="64" t="s">
        <v>32</v>
      </c>
      <c r="B35" s="65" t="s">
        <v>33</v>
      </c>
      <c r="C35" s="65"/>
      <c r="D35" s="52"/>
      <c r="E35" s="52"/>
      <c r="F35" s="52"/>
      <c r="G35" s="52"/>
      <c r="H35" s="52"/>
      <c r="I35" s="52"/>
      <c r="J35" s="52"/>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c r="BY35" s="54"/>
      <c r="BZ35" s="54"/>
      <c r="CA35" s="54"/>
      <c r="CB35" s="54"/>
      <c r="CC35" s="54"/>
      <c r="CD35" s="54"/>
      <c r="CE35" s="54"/>
      <c r="CF35" s="54"/>
      <c r="CG35" s="54"/>
      <c r="CH35" s="54"/>
      <c r="CI35" s="54"/>
      <c r="CJ35" s="54"/>
      <c r="CK35" s="54"/>
      <c r="CL35" s="54"/>
      <c r="CM35" s="54"/>
      <c r="CN35" s="54"/>
      <c r="CO35" s="54"/>
      <c r="CP35" s="54"/>
    </row>
    <row r="36" spans="1:94" ht="35.1" customHeight="1">
      <c r="A36" s="64" t="s">
        <v>34</v>
      </c>
      <c r="B36" s="66" t="s">
        <v>35</v>
      </c>
      <c r="C36" s="66"/>
      <c r="D36" s="52"/>
      <c r="E36" s="52"/>
      <c r="F36" s="52"/>
      <c r="G36" s="52"/>
      <c r="H36" s="52"/>
      <c r="I36" s="52"/>
      <c r="J36" s="52"/>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54"/>
      <c r="AQ36" s="54"/>
      <c r="AR36" s="54"/>
      <c r="AS36" s="54"/>
      <c r="AT36" s="54"/>
      <c r="AU36" s="54"/>
      <c r="AV36" s="54"/>
      <c r="AW36" s="54"/>
      <c r="AX36" s="54"/>
      <c r="AY36" s="54"/>
      <c r="AZ36" s="54"/>
      <c r="BA36" s="54"/>
      <c r="BB36" s="54"/>
      <c r="BC36" s="54"/>
      <c r="BD36" s="54"/>
      <c r="BE36" s="54"/>
      <c r="BF36" s="54"/>
      <c r="BG36" s="54"/>
      <c r="BH36" s="54"/>
      <c r="BI36" s="54"/>
      <c r="BJ36" s="54"/>
      <c r="BK36" s="54"/>
      <c r="BL36" s="54"/>
      <c r="BM36" s="54"/>
      <c r="BN36" s="54"/>
      <c r="BO36" s="54"/>
      <c r="BP36" s="54"/>
      <c r="BQ36" s="54"/>
      <c r="BR36" s="54"/>
      <c r="BS36" s="54"/>
      <c r="BT36" s="54"/>
      <c r="BU36" s="54"/>
      <c r="BV36" s="54"/>
      <c r="BW36" s="54"/>
      <c r="BX36" s="54"/>
      <c r="BY36" s="54"/>
      <c r="BZ36" s="54"/>
      <c r="CA36" s="54"/>
      <c r="CB36" s="54"/>
      <c r="CC36" s="54"/>
      <c r="CD36" s="54"/>
      <c r="CE36" s="54"/>
      <c r="CF36" s="54"/>
      <c r="CG36" s="54"/>
      <c r="CH36" s="54"/>
      <c r="CI36" s="54"/>
      <c r="CJ36" s="54"/>
      <c r="CK36" s="54"/>
      <c r="CL36" s="54"/>
      <c r="CM36" s="54"/>
      <c r="CN36" s="54"/>
      <c r="CO36" s="54"/>
      <c r="CP36" s="54"/>
    </row>
    <row r="37" spans="1:94" s="63" customFormat="1" ht="35.1" customHeight="1">
      <c r="A37" s="59" t="s">
        <v>90</v>
      </c>
      <c r="B37" s="60" t="s">
        <v>179</v>
      </c>
      <c r="C37" s="60"/>
      <c r="D37" s="61"/>
      <c r="E37" s="61"/>
      <c r="F37" s="61"/>
      <c r="G37" s="61"/>
      <c r="H37" s="61"/>
      <c r="I37" s="61"/>
      <c r="J37" s="61"/>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row>
    <row r="38" spans="1:94" ht="35.1" customHeight="1">
      <c r="A38" s="64" t="s">
        <v>32</v>
      </c>
      <c r="B38" s="65" t="s">
        <v>33</v>
      </c>
      <c r="C38" s="65"/>
      <c r="D38" s="52"/>
      <c r="E38" s="52"/>
      <c r="F38" s="52"/>
      <c r="G38" s="52"/>
      <c r="H38" s="52"/>
      <c r="I38" s="52"/>
      <c r="J38" s="52"/>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54"/>
      <c r="AS38" s="54"/>
      <c r="AT38" s="54"/>
      <c r="AU38" s="54"/>
      <c r="AV38" s="54"/>
      <c r="AW38" s="54"/>
      <c r="AX38" s="54"/>
      <c r="AY38" s="54"/>
      <c r="AZ38" s="54"/>
      <c r="BA38" s="54"/>
      <c r="BB38" s="54"/>
      <c r="BC38" s="54"/>
      <c r="BD38" s="54"/>
      <c r="BE38" s="54"/>
      <c r="BF38" s="54"/>
      <c r="BG38" s="54"/>
      <c r="BH38" s="54"/>
      <c r="BI38" s="54"/>
      <c r="BJ38" s="54"/>
      <c r="BK38" s="54"/>
      <c r="BL38" s="54"/>
      <c r="BM38" s="54"/>
      <c r="BN38" s="54"/>
      <c r="BO38" s="54"/>
      <c r="BP38" s="54"/>
      <c r="BQ38" s="54"/>
      <c r="BR38" s="54"/>
      <c r="BS38" s="54"/>
      <c r="BT38" s="54"/>
      <c r="BU38" s="54"/>
      <c r="BV38" s="54"/>
      <c r="BW38" s="54"/>
      <c r="BX38" s="54"/>
      <c r="BY38" s="54"/>
      <c r="BZ38" s="54"/>
      <c r="CA38" s="54"/>
      <c r="CB38" s="54"/>
      <c r="CC38" s="54"/>
      <c r="CD38" s="54"/>
      <c r="CE38" s="54"/>
      <c r="CF38" s="54"/>
      <c r="CG38" s="54"/>
      <c r="CH38" s="54"/>
      <c r="CI38" s="54"/>
      <c r="CJ38" s="54"/>
      <c r="CK38" s="54"/>
      <c r="CL38" s="54"/>
      <c r="CM38" s="54"/>
      <c r="CN38" s="54"/>
      <c r="CO38" s="54"/>
      <c r="CP38" s="54"/>
    </row>
    <row r="39" spans="1:94" ht="35.1" customHeight="1">
      <c r="A39" s="64" t="s">
        <v>34</v>
      </c>
      <c r="B39" s="66" t="s">
        <v>35</v>
      </c>
      <c r="C39" s="66"/>
      <c r="D39" s="52"/>
      <c r="E39" s="52"/>
      <c r="F39" s="52"/>
      <c r="G39" s="52"/>
      <c r="H39" s="52"/>
      <c r="I39" s="52"/>
      <c r="J39" s="52"/>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54"/>
      <c r="AS39" s="54"/>
      <c r="AT39" s="54"/>
      <c r="AU39" s="54"/>
      <c r="AV39" s="54"/>
      <c r="AW39" s="54"/>
      <c r="AX39" s="54"/>
      <c r="AY39" s="54"/>
      <c r="AZ39" s="54"/>
      <c r="BA39" s="54"/>
      <c r="BB39" s="54"/>
      <c r="BC39" s="54"/>
      <c r="BD39" s="54"/>
      <c r="BE39" s="54"/>
      <c r="BF39" s="54"/>
      <c r="BG39" s="54"/>
      <c r="BH39" s="54"/>
      <c r="BI39" s="54"/>
      <c r="BJ39" s="54"/>
      <c r="BK39" s="54"/>
      <c r="BL39" s="54"/>
      <c r="BM39" s="54"/>
      <c r="BN39" s="54"/>
      <c r="BO39" s="54"/>
      <c r="BP39" s="54"/>
      <c r="BQ39" s="54"/>
      <c r="BR39" s="54"/>
      <c r="BS39" s="54"/>
      <c r="BT39" s="54"/>
      <c r="BU39" s="54"/>
      <c r="BV39" s="54"/>
      <c r="BW39" s="54"/>
      <c r="BX39" s="54"/>
      <c r="BY39" s="54"/>
      <c r="BZ39" s="54"/>
      <c r="CA39" s="54"/>
      <c r="CB39" s="54"/>
      <c r="CC39" s="54"/>
      <c r="CD39" s="54"/>
      <c r="CE39" s="54"/>
      <c r="CF39" s="54"/>
      <c r="CG39" s="54"/>
      <c r="CH39" s="54"/>
      <c r="CI39" s="54"/>
      <c r="CJ39" s="54"/>
      <c r="CK39" s="54"/>
      <c r="CL39" s="54"/>
      <c r="CM39" s="54"/>
      <c r="CN39" s="54"/>
      <c r="CO39" s="54"/>
      <c r="CP39" s="54"/>
    </row>
    <row r="40" spans="1:94" s="38" customFormat="1" ht="35.1" customHeight="1">
      <c r="A40" s="59" t="s">
        <v>181</v>
      </c>
      <c r="B40" s="60" t="s">
        <v>182</v>
      </c>
      <c r="C40" s="60"/>
      <c r="D40" s="60"/>
      <c r="E40" s="67"/>
      <c r="F40" s="67"/>
      <c r="G40" s="67"/>
      <c r="H40" s="67"/>
      <c r="I40" s="67"/>
      <c r="J40" s="67"/>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68"/>
      <c r="AM40" s="68"/>
      <c r="AN40" s="68"/>
      <c r="AO40" s="68"/>
      <c r="AP40" s="68"/>
      <c r="AQ40" s="68"/>
      <c r="AR40" s="68"/>
      <c r="AS40" s="68"/>
      <c r="AT40" s="68"/>
      <c r="AU40" s="68"/>
      <c r="AV40" s="68"/>
      <c r="AW40" s="68"/>
      <c r="AX40" s="68"/>
      <c r="AY40" s="68"/>
      <c r="AZ40" s="68"/>
      <c r="BA40" s="68"/>
      <c r="BB40" s="68"/>
      <c r="BC40" s="68"/>
      <c r="BD40" s="68"/>
      <c r="BE40" s="68"/>
      <c r="BF40" s="68"/>
      <c r="BG40" s="68"/>
      <c r="BH40" s="68"/>
      <c r="BI40" s="68"/>
      <c r="BJ40" s="68"/>
      <c r="BK40" s="68"/>
      <c r="BL40" s="68"/>
      <c r="BM40" s="68"/>
      <c r="BN40" s="68"/>
      <c r="BO40" s="68"/>
      <c r="BP40" s="68"/>
      <c r="BQ40" s="68"/>
      <c r="BR40" s="68"/>
      <c r="BS40" s="68"/>
      <c r="BT40" s="68"/>
      <c r="BU40" s="68"/>
      <c r="BV40" s="68"/>
      <c r="BW40" s="68"/>
      <c r="BX40" s="68"/>
      <c r="BY40" s="68"/>
      <c r="BZ40" s="68"/>
      <c r="CA40" s="68"/>
      <c r="CB40" s="68"/>
      <c r="CC40" s="68"/>
      <c r="CD40" s="68"/>
      <c r="CE40" s="68"/>
      <c r="CF40" s="68"/>
      <c r="CG40" s="68"/>
      <c r="CH40" s="68"/>
      <c r="CI40" s="68"/>
      <c r="CJ40" s="68"/>
      <c r="CK40" s="68"/>
      <c r="CL40" s="68"/>
      <c r="CM40" s="68"/>
      <c r="CN40" s="68"/>
      <c r="CO40" s="68"/>
      <c r="CP40" s="68"/>
    </row>
    <row r="41" spans="1:94" s="63" customFormat="1" ht="35.1" customHeight="1">
      <c r="A41" s="59" t="s">
        <v>87</v>
      </c>
      <c r="B41" s="60" t="s">
        <v>177</v>
      </c>
      <c r="C41" s="60"/>
      <c r="D41" s="61"/>
      <c r="E41" s="61"/>
      <c r="F41" s="61"/>
      <c r="G41" s="61"/>
      <c r="H41" s="61"/>
      <c r="I41" s="61"/>
      <c r="J41" s="61"/>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row>
    <row r="42" spans="1:94" ht="35.1" customHeight="1">
      <c r="A42" s="64" t="s">
        <v>32</v>
      </c>
      <c r="B42" s="65" t="s">
        <v>33</v>
      </c>
      <c r="C42" s="65"/>
      <c r="D42" s="52"/>
      <c r="E42" s="52"/>
      <c r="F42" s="52"/>
      <c r="G42" s="52"/>
      <c r="H42" s="52"/>
      <c r="I42" s="52"/>
      <c r="J42" s="52"/>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c r="BC42" s="54"/>
      <c r="BD42" s="54"/>
      <c r="BE42" s="54"/>
      <c r="BF42" s="54"/>
      <c r="BG42" s="54"/>
      <c r="BH42" s="54"/>
      <c r="BI42" s="54"/>
      <c r="BJ42" s="54"/>
      <c r="BK42" s="54"/>
      <c r="BL42" s="54"/>
      <c r="BM42" s="54"/>
      <c r="BN42" s="54"/>
      <c r="BO42" s="54"/>
      <c r="BP42" s="54"/>
      <c r="BQ42" s="54"/>
      <c r="BR42" s="54"/>
      <c r="BS42" s="54"/>
      <c r="BT42" s="54"/>
      <c r="BU42" s="54"/>
      <c r="BV42" s="54"/>
      <c r="BW42" s="54"/>
      <c r="BX42" s="54"/>
      <c r="BY42" s="54"/>
      <c r="BZ42" s="54"/>
      <c r="CA42" s="54"/>
      <c r="CB42" s="54"/>
      <c r="CC42" s="54"/>
      <c r="CD42" s="54"/>
      <c r="CE42" s="54"/>
      <c r="CF42" s="54"/>
      <c r="CG42" s="54"/>
      <c r="CH42" s="54"/>
      <c r="CI42" s="54"/>
      <c r="CJ42" s="54"/>
      <c r="CK42" s="54"/>
      <c r="CL42" s="54"/>
      <c r="CM42" s="54"/>
      <c r="CN42" s="54"/>
      <c r="CO42" s="54"/>
      <c r="CP42" s="54"/>
    </row>
    <row r="43" spans="1:94" ht="35.1" customHeight="1">
      <c r="A43" s="64" t="s">
        <v>34</v>
      </c>
      <c r="B43" s="66" t="s">
        <v>35</v>
      </c>
      <c r="C43" s="66"/>
      <c r="D43" s="52"/>
      <c r="E43" s="52"/>
      <c r="F43" s="52"/>
      <c r="G43" s="52"/>
      <c r="H43" s="52"/>
      <c r="I43" s="52"/>
      <c r="J43" s="52"/>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4"/>
      <c r="AM43" s="54"/>
      <c r="AN43" s="54"/>
      <c r="AO43" s="54"/>
      <c r="AP43" s="54"/>
      <c r="AQ43" s="54"/>
      <c r="AR43" s="54"/>
      <c r="AS43" s="54"/>
      <c r="AT43" s="54"/>
      <c r="AU43" s="54"/>
      <c r="AV43" s="54"/>
      <c r="AW43" s="54"/>
      <c r="AX43" s="54"/>
      <c r="AY43" s="54"/>
      <c r="AZ43" s="54"/>
      <c r="BA43" s="54"/>
      <c r="BB43" s="54"/>
      <c r="BC43" s="54"/>
      <c r="BD43" s="54"/>
      <c r="BE43" s="54"/>
      <c r="BF43" s="54"/>
      <c r="BG43" s="54"/>
      <c r="BH43" s="54"/>
      <c r="BI43" s="54"/>
      <c r="BJ43" s="54"/>
      <c r="BK43" s="54"/>
      <c r="BL43" s="54"/>
      <c r="BM43" s="54"/>
      <c r="BN43" s="54"/>
      <c r="BO43" s="54"/>
      <c r="BP43" s="54"/>
      <c r="BQ43" s="54"/>
      <c r="BR43" s="54"/>
      <c r="BS43" s="54"/>
      <c r="BT43" s="54"/>
      <c r="BU43" s="54"/>
      <c r="BV43" s="54"/>
      <c r="BW43" s="54"/>
      <c r="BX43" s="54"/>
      <c r="BY43" s="54"/>
      <c r="BZ43" s="54"/>
      <c r="CA43" s="54"/>
      <c r="CB43" s="54"/>
      <c r="CC43" s="54"/>
      <c r="CD43" s="54"/>
      <c r="CE43" s="54"/>
      <c r="CF43" s="54"/>
      <c r="CG43" s="54"/>
      <c r="CH43" s="54"/>
      <c r="CI43" s="54"/>
      <c r="CJ43" s="54"/>
      <c r="CK43" s="54"/>
      <c r="CL43" s="54"/>
      <c r="CM43" s="54"/>
      <c r="CN43" s="54"/>
      <c r="CO43" s="54"/>
      <c r="CP43" s="54"/>
    </row>
    <row r="44" spans="1:94" s="63" customFormat="1" ht="35.1" customHeight="1">
      <c r="A44" s="59" t="s">
        <v>89</v>
      </c>
      <c r="B44" s="60" t="s">
        <v>178</v>
      </c>
      <c r="C44" s="60"/>
      <c r="D44" s="61"/>
      <c r="E44" s="61"/>
      <c r="F44" s="61"/>
      <c r="G44" s="61"/>
      <c r="H44" s="61"/>
      <c r="I44" s="61"/>
      <c r="J44" s="61"/>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row>
    <row r="45" spans="1:94" ht="35.1" customHeight="1">
      <c r="A45" s="64" t="s">
        <v>32</v>
      </c>
      <c r="B45" s="65" t="s">
        <v>33</v>
      </c>
      <c r="C45" s="65"/>
      <c r="D45" s="52"/>
      <c r="E45" s="52"/>
      <c r="F45" s="52"/>
      <c r="G45" s="52"/>
      <c r="H45" s="52"/>
      <c r="I45" s="52"/>
      <c r="J45" s="52"/>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4"/>
      <c r="AM45" s="54"/>
      <c r="AN45" s="54"/>
      <c r="AO45" s="54"/>
      <c r="AP45" s="54"/>
      <c r="AQ45" s="54"/>
      <c r="AR45" s="54"/>
      <c r="AS45" s="54"/>
      <c r="AT45" s="54"/>
      <c r="AU45" s="54"/>
      <c r="AV45" s="54"/>
      <c r="AW45" s="54"/>
      <c r="AX45" s="54"/>
      <c r="AY45" s="54"/>
      <c r="AZ45" s="54"/>
      <c r="BA45" s="54"/>
      <c r="BB45" s="54"/>
      <c r="BC45" s="54"/>
      <c r="BD45" s="54"/>
      <c r="BE45" s="54"/>
      <c r="BF45" s="54"/>
      <c r="BG45" s="54"/>
      <c r="BH45" s="54"/>
      <c r="BI45" s="54"/>
      <c r="BJ45" s="54"/>
      <c r="BK45" s="54"/>
      <c r="BL45" s="54"/>
      <c r="BM45" s="54"/>
      <c r="BN45" s="54"/>
      <c r="BO45" s="54"/>
      <c r="BP45" s="54"/>
      <c r="BQ45" s="54"/>
      <c r="BR45" s="54"/>
      <c r="BS45" s="54"/>
      <c r="BT45" s="54"/>
      <c r="BU45" s="54"/>
      <c r="BV45" s="54"/>
      <c r="BW45" s="54"/>
      <c r="BX45" s="54"/>
      <c r="BY45" s="54"/>
      <c r="BZ45" s="54"/>
      <c r="CA45" s="54"/>
      <c r="CB45" s="54"/>
      <c r="CC45" s="54"/>
      <c r="CD45" s="54"/>
      <c r="CE45" s="54"/>
      <c r="CF45" s="54"/>
      <c r="CG45" s="54"/>
      <c r="CH45" s="54"/>
      <c r="CI45" s="54"/>
      <c r="CJ45" s="54"/>
      <c r="CK45" s="54"/>
      <c r="CL45" s="54"/>
      <c r="CM45" s="54"/>
      <c r="CN45" s="54"/>
      <c r="CO45" s="54"/>
      <c r="CP45" s="54"/>
    </row>
    <row r="46" spans="1:94" ht="35.1" customHeight="1">
      <c r="A46" s="64" t="s">
        <v>34</v>
      </c>
      <c r="B46" s="66" t="s">
        <v>35</v>
      </c>
      <c r="C46" s="66"/>
      <c r="D46" s="52"/>
      <c r="E46" s="52"/>
      <c r="F46" s="52"/>
      <c r="G46" s="52"/>
      <c r="H46" s="52"/>
      <c r="I46" s="52"/>
      <c r="J46" s="52"/>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c r="BC46" s="54"/>
      <c r="BD46" s="54"/>
      <c r="BE46" s="54"/>
      <c r="BF46" s="54"/>
      <c r="BG46" s="54"/>
      <c r="BH46" s="54"/>
      <c r="BI46" s="54"/>
      <c r="BJ46" s="54"/>
      <c r="BK46" s="54"/>
      <c r="BL46" s="54"/>
      <c r="BM46" s="54"/>
      <c r="BN46" s="54"/>
      <c r="BO46" s="54"/>
      <c r="BP46" s="54"/>
      <c r="BQ46" s="54"/>
      <c r="BR46" s="54"/>
      <c r="BS46" s="54"/>
      <c r="BT46" s="54"/>
      <c r="BU46" s="54"/>
      <c r="BV46" s="54"/>
      <c r="BW46" s="54"/>
      <c r="BX46" s="54"/>
      <c r="BY46" s="54"/>
      <c r="BZ46" s="54"/>
      <c r="CA46" s="54"/>
      <c r="CB46" s="54"/>
      <c r="CC46" s="54"/>
      <c r="CD46" s="54"/>
      <c r="CE46" s="54"/>
      <c r="CF46" s="54"/>
      <c r="CG46" s="54"/>
      <c r="CH46" s="54"/>
      <c r="CI46" s="54"/>
      <c r="CJ46" s="54"/>
      <c r="CK46" s="54"/>
      <c r="CL46" s="54"/>
      <c r="CM46" s="54"/>
      <c r="CN46" s="54"/>
      <c r="CO46" s="54"/>
      <c r="CP46" s="54"/>
    </row>
    <row r="47" spans="1:94" s="63" customFormat="1" ht="35.1" customHeight="1">
      <c r="A47" s="59" t="s">
        <v>90</v>
      </c>
      <c r="B47" s="60" t="s">
        <v>179</v>
      </c>
      <c r="C47" s="60"/>
      <c r="D47" s="61"/>
      <c r="E47" s="61"/>
      <c r="F47" s="61"/>
      <c r="G47" s="61"/>
      <c r="H47" s="61"/>
      <c r="I47" s="61"/>
      <c r="J47" s="61"/>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62"/>
      <c r="CL47" s="62"/>
      <c r="CM47" s="62"/>
      <c r="CN47" s="62"/>
      <c r="CO47" s="62"/>
      <c r="CP47" s="62"/>
    </row>
    <row r="48" spans="1:94" ht="35.1" customHeight="1">
      <c r="A48" s="64" t="s">
        <v>32</v>
      </c>
      <c r="B48" s="65" t="s">
        <v>33</v>
      </c>
      <c r="C48" s="65"/>
      <c r="D48" s="52"/>
      <c r="E48" s="52"/>
      <c r="F48" s="52"/>
      <c r="G48" s="52"/>
      <c r="H48" s="52"/>
      <c r="I48" s="52"/>
      <c r="J48" s="52"/>
      <c r="K48" s="54"/>
      <c r="L48" s="54"/>
      <c r="M48" s="54"/>
      <c r="N48" s="54"/>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AM48" s="54"/>
      <c r="AN48" s="54"/>
      <c r="AO48" s="54"/>
      <c r="AP48" s="54"/>
      <c r="AQ48" s="54"/>
      <c r="AR48" s="54"/>
      <c r="AS48" s="54"/>
      <c r="AT48" s="54"/>
      <c r="AU48" s="54"/>
      <c r="AV48" s="54"/>
      <c r="AW48" s="54"/>
      <c r="AX48" s="54"/>
      <c r="AY48" s="54"/>
      <c r="AZ48" s="54"/>
      <c r="BA48" s="54"/>
      <c r="BB48" s="54"/>
      <c r="BC48" s="54"/>
      <c r="BD48" s="54"/>
      <c r="BE48" s="54"/>
      <c r="BF48" s="54"/>
      <c r="BG48" s="54"/>
      <c r="BH48" s="54"/>
      <c r="BI48" s="54"/>
      <c r="BJ48" s="54"/>
      <c r="BK48" s="54"/>
      <c r="BL48" s="54"/>
      <c r="BM48" s="54"/>
      <c r="BN48" s="54"/>
      <c r="BO48" s="54"/>
      <c r="BP48" s="54"/>
      <c r="BQ48" s="54"/>
      <c r="BR48" s="54"/>
      <c r="BS48" s="54"/>
      <c r="BT48" s="54"/>
      <c r="BU48" s="54"/>
      <c r="BV48" s="54"/>
      <c r="BW48" s="54"/>
      <c r="BX48" s="54"/>
      <c r="BY48" s="54"/>
      <c r="BZ48" s="54"/>
      <c r="CA48" s="54"/>
      <c r="CB48" s="54"/>
      <c r="CC48" s="54"/>
      <c r="CD48" s="54"/>
      <c r="CE48" s="54"/>
      <c r="CF48" s="54"/>
      <c r="CG48" s="54"/>
      <c r="CH48" s="54"/>
      <c r="CI48" s="54"/>
      <c r="CJ48" s="54"/>
      <c r="CK48" s="54"/>
      <c r="CL48" s="54"/>
      <c r="CM48" s="54"/>
      <c r="CN48" s="54"/>
      <c r="CO48" s="54"/>
      <c r="CP48" s="54"/>
    </row>
    <row r="49" spans="1:94" ht="35.1" customHeight="1">
      <c r="A49" s="64" t="s">
        <v>34</v>
      </c>
      <c r="B49" s="66" t="s">
        <v>35</v>
      </c>
      <c r="C49" s="66"/>
      <c r="D49" s="52"/>
      <c r="E49" s="52"/>
      <c r="F49" s="52"/>
      <c r="G49" s="52"/>
      <c r="H49" s="52"/>
      <c r="I49" s="52"/>
      <c r="J49" s="52"/>
      <c r="K49" s="54"/>
      <c r="L49" s="54"/>
      <c r="M49" s="54"/>
      <c r="N49" s="54"/>
      <c r="O49" s="54"/>
      <c r="P49" s="54"/>
      <c r="Q49" s="54"/>
      <c r="R49" s="54"/>
      <c r="S49" s="54"/>
      <c r="T49" s="54"/>
      <c r="U49" s="54"/>
      <c r="V49" s="54"/>
      <c r="W49" s="54"/>
      <c r="X49" s="54"/>
      <c r="Y49" s="54"/>
      <c r="Z49" s="54"/>
      <c r="AA49" s="54"/>
      <c r="AB49" s="54"/>
      <c r="AC49" s="54"/>
      <c r="AD49" s="54"/>
      <c r="AE49" s="54"/>
      <c r="AF49" s="54"/>
      <c r="AG49" s="54"/>
      <c r="AH49" s="54"/>
      <c r="AI49" s="54"/>
      <c r="AJ49" s="54"/>
      <c r="AK49" s="54"/>
      <c r="AL49" s="54"/>
      <c r="AM49" s="54"/>
      <c r="AN49" s="54"/>
      <c r="AO49" s="54"/>
      <c r="AP49" s="54"/>
      <c r="AQ49" s="54"/>
      <c r="AR49" s="54"/>
      <c r="AS49" s="54"/>
      <c r="AT49" s="54"/>
      <c r="AU49" s="54"/>
      <c r="AV49" s="54"/>
      <c r="AW49" s="54"/>
      <c r="AX49" s="54"/>
      <c r="AY49" s="54"/>
      <c r="AZ49" s="54"/>
      <c r="BA49" s="54"/>
      <c r="BB49" s="54"/>
      <c r="BC49" s="54"/>
      <c r="BD49" s="54"/>
      <c r="BE49" s="54"/>
      <c r="BF49" s="54"/>
      <c r="BG49" s="54"/>
      <c r="BH49" s="54"/>
      <c r="BI49" s="54"/>
      <c r="BJ49" s="54"/>
      <c r="BK49" s="54"/>
      <c r="BL49" s="54"/>
      <c r="BM49" s="54"/>
      <c r="BN49" s="54"/>
      <c r="BO49" s="54"/>
      <c r="BP49" s="54"/>
      <c r="BQ49" s="54"/>
      <c r="BR49" s="54"/>
      <c r="BS49" s="54"/>
      <c r="BT49" s="54"/>
      <c r="BU49" s="54"/>
      <c r="BV49" s="54"/>
      <c r="BW49" s="54"/>
      <c r="BX49" s="54"/>
      <c r="BY49" s="54"/>
      <c r="BZ49" s="54"/>
      <c r="CA49" s="54"/>
      <c r="CB49" s="54"/>
      <c r="CC49" s="54"/>
      <c r="CD49" s="54"/>
      <c r="CE49" s="54"/>
      <c r="CF49" s="54"/>
      <c r="CG49" s="54"/>
      <c r="CH49" s="54"/>
      <c r="CI49" s="54"/>
      <c r="CJ49" s="54"/>
      <c r="CK49" s="54"/>
      <c r="CL49" s="54"/>
      <c r="CM49" s="54"/>
      <c r="CN49" s="54"/>
      <c r="CO49" s="54"/>
      <c r="CP49" s="54"/>
    </row>
    <row r="50" spans="1:94" s="63" customFormat="1" ht="35.1" customHeight="1">
      <c r="A50" s="59" t="s">
        <v>183</v>
      </c>
      <c r="B50" s="60" t="s">
        <v>184</v>
      </c>
      <c r="C50" s="60"/>
      <c r="D50" s="61"/>
      <c r="E50" s="61"/>
      <c r="F50" s="61"/>
      <c r="G50" s="61"/>
      <c r="H50" s="61"/>
      <c r="I50" s="61"/>
      <c r="J50" s="61"/>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c r="BS50" s="62"/>
      <c r="BT50" s="62"/>
      <c r="BU50" s="62"/>
      <c r="BV50" s="62"/>
      <c r="BW50" s="62"/>
      <c r="BX50" s="62"/>
      <c r="BY50" s="62"/>
      <c r="BZ50" s="62"/>
      <c r="CA50" s="62"/>
      <c r="CB50" s="62"/>
      <c r="CC50" s="62"/>
      <c r="CD50" s="62"/>
      <c r="CE50" s="62"/>
      <c r="CF50" s="62"/>
      <c r="CG50" s="62"/>
      <c r="CH50" s="62"/>
      <c r="CI50" s="62"/>
      <c r="CJ50" s="62"/>
      <c r="CK50" s="62"/>
      <c r="CL50" s="62"/>
      <c r="CM50" s="62"/>
      <c r="CN50" s="62"/>
      <c r="CO50" s="62"/>
      <c r="CP50" s="62"/>
    </row>
    <row r="51" spans="1:94" s="63" customFormat="1" ht="35.1" customHeight="1">
      <c r="A51" s="59" t="s">
        <v>87</v>
      </c>
      <c r="B51" s="60" t="s">
        <v>177</v>
      </c>
      <c r="C51" s="60"/>
      <c r="D51" s="61"/>
      <c r="E51" s="61"/>
      <c r="F51" s="61"/>
      <c r="G51" s="61"/>
      <c r="H51" s="61"/>
      <c r="I51" s="61"/>
      <c r="J51" s="61"/>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c r="BY51" s="62"/>
      <c r="BZ51" s="62"/>
      <c r="CA51" s="62"/>
      <c r="CB51" s="62"/>
      <c r="CC51" s="62"/>
      <c r="CD51" s="62"/>
      <c r="CE51" s="62"/>
      <c r="CF51" s="62"/>
      <c r="CG51" s="62"/>
      <c r="CH51" s="62"/>
      <c r="CI51" s="62"/>
      <c r="CJ51" s="62"/>
      <c r="CK51" s="62"/>
      <c r="CL51" s="62"/>
      <c r="CM51" s="62"/>
      <c r="CN51" s="62"/>
      <c r="CO51" s="62"/>
      <c r="CP51" s="62"/>
    </row>
    <row r="52" spans="1:94" s="63" customFormat="1" ht="35.1" customHeight="1">
      <c r="A52" s="64" t="s">
        <v>32</v>
      </c>
      <c r="B52" s="65" t="s">
        <v>33</v>
      </c>
      <c r="C52" s="65"/>
      <c r="D52" s="61"/>
      <c r="E52" s="61"/>
      <c r="F52" s="61"/>
      <c r="G52" s="61"/>
      <c r="H52" s="61"/>
      <c r="I52" s="61"/>
      <c r="J52" s="61"/>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c r="BT52" s="62"/>
      <c r="BU52" s="62"/>
      <c r="BV52" s="62"/>
      <c r="BW52" s="62"/>
      <c r="BX52" s="62"/>
      <c r="BY52" s="62"/>
      <c r="BZ52" s="62"/>
      <c r="CA52" s="62"/>
      <c r="CB52" s="62"/>
      <c r="CC52" s="62"/>
      <c r="CD52" s="62"/>
      <c r="CE52" s="62"/>
      <c r="CF52" s="62"/>
      <c r="CG52" s="62"/>
      <c r="CH52" s="62"/>
      <c r="CI52" s="62"/>
      <c r="CJ52" s="62"/>
      <c r="CK52" s="62"/>
      <c r="CL52" s="62"/>
      <c r="CM52" s="62"/>
      <c r="CN52" s="62"/>
      <c r="CO52" s="62"/>
      <c r="CP52" s="62"/>
    </row>
    <row r="53" spans="1:94" s="63" customFormat="1" ht="35.1" customHeight="1">
      <c r="A53" s="64" t="s">
        <v>34</v>
      </c>
      <c r="B53" s="66" t="s">
        <v>35</v>
      </c>
      <c r="C53" s="66"/>
      <c r="D53" s="61"/>
      <c r="E53" s="61"/>
      <c r="F53" s="61"/>
      <c r="G53" s="61"/>
      <c r="H53" s="61"/>
      <c r="I53" s="61"/>
      <c r="J53" s="61"/>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62"/>
      <c r="CL53" s="62"/>
      <c r="CM53" s="62"/>
      <c r="CN53" s="62"/>
      <c r="CO53" s="62"/>
      <c r="CP53" s="62"/>
    </row>
    <row r="54" spans="1:94" s="63" customFormat="1" ht="35.1" customHeight="1">
      <c r="A54" s="59" t="s">
        <v>89</v>
      </c>
      <c r="B54" s="60" t="s">
        <v>178</v>
      </c>
      <c r="C54" s="60"/>
      <c r="D54" s="61"/>
      <c r="E54" s="61"/>
      <c r="F54" s="61"/>
      <c r="G54" s="61"/>
      <c r="H54" s="61"/>
      <c r="I54" s="61"/>
      <c r="J54" s="61"/>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c r="BS54" s="62"/>
      <c r="BT54" s="62"/>
      <c r="BU54" s="62"/>
      <c r="BV54" s="62"/>
      <c r="BW54" s="62"/>
      <c r="BX54" s="62"/>
      <c r="BY54" s="62"/>
      <c r="BZ54" s="62"/>
      <c r="CA54" s="62"/>
      <c r="CB54" s="62"/>
      <c r="CC54" s="62"/>
      <c r="CD54" s="62"/>
      <c r="CE54" s="62"/>
      <c r="CF54" s="62"/>
      <c r="CG54" s="62"/>
      <c r="CH54" s="62"/>
      <c r="CI54" s="62"/>
      <c r="CJ54" s="62"/>
      <c r="CK54" s="62"/>
      <c r="CL54" s="62"/>
      <c r="CM54" s="62"/>
      <c r="CN54" s="62"/>
      <c r="CO54" s="62"/>
      <c r="CP54" s="62"/>
    </row>
    <row r="55" spans="1:94" s="63" customFormat="1" ht="35.1" customHeight="1">
      <c r="A55" s="64" t="s">
        <v>32</v>
      </c>
      <c r="B55" s="65" t="s">
        <v>33</v>
      </c>
      <c r="C55" s="65"/>
      <c r="D55" s="61"/>
      <c r="E55" s="61"/>
      <c r="F55" s="61"/>
      <c r="G55" s="61"/>
      <c r="H55" s="61"/>
      <c r="I55" s="61"/>
      <c r="J55" s="61"/>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62"/>
      <c r="CL55" s="62"/>
      <c r="CM55" s="62"/>
      <c r="CN55" s="62"/>
      <c r="CO55" s="62"/>
      <c r="CP55" s="62"/>
    </row>
    <row r="56" spans="1:94" s="63" customFormat="1" ht="35.1" customHeight="1">
      <c r="A56" s="64" t="s">
        <v>34</v>
      </c>
      <c r="B56" s="66" t="s">
        <v>35</v>
      </c>
      <c r="C56" s="66"/>
      <c r="D56" s="61"/>
      <c r="E56" s="61"/>
      <c r="F56" s="61"/>
      <c r="G56" s="61"/>
      <c r="H56" s="61"/>
      <c r="I56" s="61"/>
      <c r="J56" s="61"/>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62"/>
      <c r="CL56" s="62"/>
      <c r="CM56" s="62"/>
      <c r="CN56" s="62"/>
      <c r="CO56" s="62"/>
      <c r="CP56" s="62"/>
    </row>
    <row r="57" spans="1:94" ht="35.1" customHeight="1">
      <c r="A57" s="59" t="s">
        <v>90</v>
      </c>
      <c r="B57" s="60" t="s">
        <v>179</v>
      </c>
      <c r="C57" s="60"/>
      <c r="D57" s="52"/>
      <c r="E57" s="52"/>
      <c r="F57" s="52"/>
      <c r="G57" s="52"/>
      <c r="H57" s="52"/>
      <c r="I57" s="52"/>
      <c r="J57" s="52"/>
      <c r="K57" s="54"/>
      <c r="L57" s="54"/>
      <c r="M57" s="54"/>
      <c r="N57" s="54"/>
      <c r="O57" s="54"/>
      <c r="P57" s="54"/>
      <c r="Q57" s="54"/>
      <c r="R57" s="54"/>
      <c r="S57" s="54"/>
      <c r="T57" s="54"/>
      <c r="U57" s="54"/>
      <c r="V57" s="54"/>
      <c r="W57" s="54"/>
      <c r="X57" s="54"/>
      <c r="Y57" s="54"/>
      <c r="Z57" s="54"/>
      <c r="AA57" s="54"/>
      <c r="AB57" s="54"/>
      <c r="AC57" s="54"/>
      <c r="AD57" s="54"/>
      <c r="AE57" s="54"/>
      <c r="AF57" s="54"/>
      <c r="AG57" s="54"/>
      <c r="AH57" s="54"/>
      <c r="AI57" s="54"/>
      <c r="AJ57" s="54"/>
      <c r="AK57" s="54"/>
      <c r="AL57" s="54"/>
      <c r="AM57" s="54"/>
      <c r="AN57" s="54"/>
      <c r="AO57" s="54"/>
      <c r="AP57" s="54"/>
      <c r="AQ57" s="54"/>
      <c r="AR57" s="54"/>
      <c r="AS57" s="54"/>
      <c r="AT57" s="54"/>
      <c r="AU57" s="54"/>
      <c r="AV57" s="54"/>
      <c r="AW57" s="54"/>
      <c r="AX57" s="54"/>
      <c r="AY57" s="54"/>
      <c r="AZ57" s="54"/>
      <c r="BA57" s="54"/>
      <c r="BB57" s="54"/>
      <c r="BC57" s="54"/>
      <c r="BD57" s="54"/>
      <c r="BE57" s="54"/>
      <c r="BF57" s="54"/>
      <c r="BG57" s="54"/>
      <c r="BH57" s="54"/>
      <c r="BI57" s="54"/>
      <c r="BJ57" s="54"/>
      <c r="BK57" s="54"/>
      <c r="BL57" s="54"/>
      <c r="BM57" s="54"/>
      <c r="BN57" s="54"/>
      <c r="BO57" s="54"/>
      <c r="BP57" s="54"/>
      <c r="BQ57" s="54"/>
      <c r="BR57" s="54"/>
      <c r="BS57" s="54"/>
      <c r="BT57" s="54"/>
      <c r="BU57" s="54"/>
      <c r="BV57" s="54"/>
      <c r="BW57" s="54"/>
      <c r="BX57" s="54"/>
      <c r="BY57" s="54"/>
      <c r="BZ57" s="54"/>
      <c r="CA57" s="54"/>
      <c r="CB57" s="54"/>
      <c r="CC57" s="54"/>
      <c r="CD57" s="54"/>
      <c r="CE57" s="54"/>
      <c r="CF57" s="54"/>
      <c r="CG57" s="54"/>
      <c r="CH57" s="54"/>
      <c r="CI57" s="54"/>
      <c r="CJ57" s="54"/>
      <c r="CK57" s="54"/>
      <c r="CL57" s="54"/>
      <c r="CM57" s="54"/>
      <c r="CN57" s="54"/>
      <c r="CO57" s="54"/>
      <c r="CP57" s="54"/>
    </row>
    <row r="58" spans="1:94" ht="35.1" customHeight="1">
      <c r="A58" s="64" t="s">
        <v>32</v>
      </c>
      <c r="B58" s="65" t="s">
        <v>33</v>
      </c>
      <c r="C58" s="65"/>
      <c r="D58" s="52"/>
      <c r="E58" s="52"/>
      <c r="F58" s="52"/>
      <c r="G58" s="52"/>
      <c r="H58" s="52"/>
      <c r="I58" s="52"/>
      <c r="J58" s="52"/>
      <c r="K58" s="54"/>
      <c r="L58" s="54"/>
      <c r="M58" s="54"/>
      <c r="N58" s="54"/>
      <c r="O58" s="54"/>
      <c r="P58" s="54"/>
      <c r="Q58" s="54"/>
      <c r="R58" s="54"/>
      <c r="S58" s="54"/>
      <c r="T58" s="54"/>
      <c r="U58" s="54"/>
      <c r="V58" s="54"/>
      <c r="W58" s="54"/>
      <c r="X58" s="54"/>
      <c r="Y58" s="54"/>
      <c r="Z58" s="54"/>
      <c r="AA58" s="54"/>
      <c r="AB58" s="54"/>
      <c r="AC58" s="54"/>
      <c r="AD58" s="54"/>
      <c r="AE58" s="54"/>
      <c r="AF58" s="54"/>
      <c r="AG58" s="54"/>
      <c r="AH58" s="54"/>
      <c r="AI58" s="54"/>
      <c r="AJ58" s="54"/>
      <c r="AK58" s="54"/>
      <c r="AL58" s="54"/>
      <c r="AM58" s="54"/>
      <c r="AN58" s="54"/>
      <c r="AO58" s="54"/>
      <c r="AP58" s="54"/>
      <c r="AQ58" s="54"/>
      <c r="AR58" s="54"/>
      <c r="AS58" s="54"/>
      <c r="AT58" s="54"/>
      <c r="AU58" s="54"/>
      <c r="AV58" s="54"/>
      <c r="AW58" s="54"/>
      <c r="AX58" s="54"/>
      <c r="AY58" s="54"/>
      <c r="AZ58" s="54"/>
      <c r="BA58" s="54"/>
      <c r="BB58" s="54"/>
      <c r="BC58" s="54"/>
      <c r="BD58" s="54"/>
      <c r="BE58" s="54"/>
      <c r="BF58" s="54"/>
      <c r="BG58" s="54"/>
      <c r="BH58" s="54"/>
      <c r="BI58" s="54"/>
      <c r="BJ58" s="54"/>
      <c r="BK58" s="54"/>
      <c r="BL58" s="54"/>
      <c r="BM58" s="54"/>
      <c r="BN58" s="54"/>
      <c r="BO58" s="54"/>
      <c r="BP58" s="54"/>
      <c r="BQ58" s="54"/>
      <c r="BR58" s="54"/>
      <c r="BS58" s="54"/>
      <c r="BT58" s="54"/>
      <c r="BU58" s="54"/>
      <c r="BV58" s="54"/>
      <c r="BW58" s="54"/>
      <c r="BX58" s="54"/>
      <c r="BY58" s="54"/>
      <c r="BZ58" s="54"/>
      <c r="CA58" s="54"/>
      <c r="CB58" s="54"/>
      <c r="CC58" s="54"/>
      <c r="CD58" s="54"/>
      <c r="CE58" s="54"/>
      <c r="CF58" s="54"/>
      <c r="CG58" s="54"/>
      <c r="CH58" s="54"/>
      <c r="CI58" s="54"/>
      <c r="CJ58" s="54"/>
      <c r="CK58" s="54"/>
      <c r="CL58" s="54"/>
      <c r="CM58" s="54"/>
      <c r="CN58" s="54"/>
      <c r="CO58" s="54"/>
      <c r="CP58" s="54"/>
    </row>
    <row r="59" spans="1:94" ht="35.1" customHeight="1">
      <c r="A59" s="64" t="s">
        <v>34</v>
      </c>
      <c r="B59" s="66" t="s">
        <v>35</v>
      </c>
      <c r="C59" s="66"/>
      <c r="D59" s="52"/>
      <c r="E59" s="52"/>
      <c r="F59" s="52"/>
      <c r="G59" s="52"/>
      <c r="H59" s="52"/>
      <c r="I59" s="52"/>
      <c r="J59" s="52"/>
      <c r="K59" s="54"/>
      <c r="L59" s="54"/>
      <c r="M59" s="54"/>
      <c r="N59" s="54"/>
      <c r="O59" s="54"/>
      <c r="P59" s="54"/>
      <c r="Q59" s="54"/>
      <c r="R59" s="54"/>
      <c r="S59" s="54"/>
      <c r="T59" s="54"/>
      <c r="U59" s="54"/>
      <c r="V59" s="54"/>
      <c r="W59" s="54"/>
      <c r="X59" s="54"/>
      <c r="Y59" s="54"/>
      <c r="Z59" s="54"/>
      <c r="AA59" s="54"/>
      <c r="AB59" s="54"/>
      <c r="AC59" s="54"/>
      <c r="AD59" s="54"/>
      <c r="AE59" s="54"/>
      <c r="AF59" s="54"/>
      <c r="AG59" s="54"/>
      <c r="AH59" s="54"/>
      <c r="AI59" s="54"/>
      <c r="AJ59" s="54"/>
      <c r="AK59" s="54"/>
      <c r="AL59" s="54"/>
      <c r="AM59" s="54"/>
      <c r="AN59" s="54"/>
      <c r="AO59" s="54"/>
      <c r="AP59" s="54"/>
      <c r="AQ59" s="54"/>
      <c r="AR59" s="54"/>
      <c r="AS59" s="54"/>
      <c r="AT59" s="54"/>
      <c r="AU59" s="54"/>
      <c r="AV59" s="54"/>
      <c r="AW59" s="54"/>
      <c r="AX59" s="54"/>
      <c r="AY59" s="54"/>
      <c r="AZ59" s="54"/>
      <c r="BA59" s="54"/>
      <c r="BB59" s="54"/>
      <c r="BC59" s="54"/>
      <c r="BD59" s="54"/>
      <c r="BE59" s="54"/>
      <c r="BF59" s="54"/>
      <c r="BG59" s="54"/>
      <c r="BH59" s="54"/>
      <c r="BI59" s="54"/>
      <c r="BJ59" s="54"/>
      <c r="BK59" s="54"/>
      <c r="BL59" s="54"/>
      <c r="BM59" s="54"/>
      <c r="BN59" s="54"/>
      <c r="BO59" s="54"/>
      <c r="BP59" s="54"/>
      <c r="BQ59" s="54"/>
      <c r="BR59" s="54"/>
      <c r="BS59" s="54"/>
      <c r="BT59" s="54"/>
      <c r="BU59" s="54"/>
      <c r="BV59" s="54"/>
      <c r="BW59" s="54"/>
      <c r="BX59" s="54"/>
      <c r="BY59" s="54"/>
      <c r="BZ59" s="54"/>
      <c r="CA59" s="54"/>
      <c r="CB59" s="54"/>
      <c r="CC59" s="54"/>
      <c r="CD59" s="54"/>
      <c r="CE59" s="54"/>
      <c r="CF59" s="54"/>
      <c r="CG59" s="54"/>
      <c r="CH59" s="54"/>
      <c r="CI59" s="54"/>
      <c r="CJ59" s="54"/>
      <c r="CK59" s="54"/>
      <c r="CL59" s="54"/>
      <c r="CM59" s="54"/>
      <c r="CN59" s="54"/>
      <c r="CO59" s="54"/>
      <c r="CP59" s="54"/>
    </row>
    <row r="60" spans="1:94" ht="35.1" customHeight="1">
      <c r="A60" s="50" t="s">
        <v>21</v>
      </c>
      <c r="B60" s="51" t="s">
        <v>174</v>
      </c>
      <c r="C60" s="51"/>
      <c r="D60" s="52"/>
      <c r="E60" s="52"/>
      <c r="F60" s="52"/>
      <c r="G60" s="52"/>
      <c r="H60" s="52"/>
      <c r="I60" s="52"/>
      <c r="J60" s="52"/>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4"/>
      <c r="BK60" s="54"/>
      <c r="BL60" s="54"/>
      <c r="BM60" s="54"/>
      <c r="BN60" s="54"/>
      <c r="BO60" s="54"/>
      <c r="BP60" s="54"/>
      <c r="BQ60" s="54"/>
      <c r="BR60" s="54"/>
      <c r="BS60" s="54"/>
      <c r="BT60" s="54"/>
      <c r="BU60" s="54"/>
      <c r="BV60" s="54"/>
      <c r="BW60" s="54"/>
      <c r="BX60" s="54"/>
      <c r="BY60" s="54"/>
      <c r="BZ60" s="54"/>
      <c r="CA60" s="54"/>
      <c r="CB60" s="54"/>
      <c r="CC60" s="54"/>
      <c r="CD60" s="54"/>
      <c r="CE60" s="54"/>
      <c r="CF60" s="54"/>
      <c r="CG60" s="54"/>
      <c r="CH60" s="54"/>
      <c r="CI60" s="54"/>
      <c r="CJ60" s="54"/>
      <c r="CK60" s="54"/>
      <c r="CL60" s="54"/>
      <c r="CM60" s="54"/>
      <c r="CN60" s="54"/>
      <c r="CO60" s="54"/>
      <c r="CP60" s="54"/>
    </row>
    <row r="61" spans="1:94" ht="35.1" customHeight="1">
      <c r="A61" s="64" t="s">
        <v>34</v>
      </c>
      <c r="B61" s="55" t="s">
        <v>120</v>
      </c>
      <c r="C61" s="55"/>
      <c r="D61" s="52"/>
      <c r="E61" s="52"/>
      <c r="F61" s="52"/>
      <c r="G61" s="52"/>
      <c r="H61" s="52"/>
      <c r="I61" s="52"/>
      <c r="J61" s="52"/>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4"/>
      <c r="BK61" s="54"/>
      <c r="BL61" s="54"/>
      <c r="BM61" s="54"/>
      <c r="BN61" s="54"/>
      <c r="BO61" s="54"/>
      <c r="BP61" s="54"/>
      <c r="BQ61" s="54"/>
      <c r="BR61" s="54"/>
      <c r="BS61" s="54"/>
      <c r="BT61" s="54"/>
      <c r="BU61" s="54"/>
      <c r="BV61" s="54"/>
      <c r="BW61" s="54"/>
      <c r="BX61" s="54"/>
      <c r="BY61" s="54"/>
      <c r="BZ61" s="54"/>
      <c r="CA61" s="54"/>
      <c r="CB61" s="54"/>
      <c r="CC61" s="54"/>
      <c r="CD61" s="54"/>
      <c r="CE61" s="54"/>
      <c r="CF61" s="54"/>
      <c r="CG61" s="54"/>
      <c r="CH61" s="54"/>
      <c r="CI61" s="54"/>
      <c r="CJ61" s="54"/>
      <c r="CK61" s="54"/>
      <c r="CL61" s="54"/>
      <c r="CM61" s="54"/>
      <c r="CN61" s="54"/>
      <c r="CO61" s="54"/>
      <c r="CP61" s="54"/>
    </row>
    <row r="62" spans="1:94" ht="35.1" customHeight="1">
      <c r="A62" s="50" t="s">
        <v>74</v>
      </c>
      <c r="B62" s="55" t="s">
        <v>185</v>
      </c>
      <c r="C62" s="46"/>
      <c r="D62" s="52"/>
      <c r="E62" s="52"/>
      <c r="F62" s="52"/>
      <c r="G62" s="52"/>
      <c r="H62" s="52"/>
      <c r="I62" s="52"/>
      <c r="J62" s="52"/>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54"/>
      <c r="AL62" s="54"/>
      <c r="AM62" s="54"/>
      <c r="AN62" s="54"/>
      <c r="AO62" s="54"/>
      <c r="AP62" s="54"/>
      <c r="AQ62" s="54"/>
      <c r="AR62" s="54"/>
      <c r="AS62" s="54"/>
      <c r="AT62" s="54"/>
      <c r="AU62" s="54"/>
      <c r="AV62" s="54"/>
      <c r="AW62" s="54"/>
      <c r="AX62" s="54"/>
      <c r="AY62" s="54"/>
      <c r="AZ62" s="54"/>
      <c r="BA62" s="54"/>
      <c r="BB62" s="54"/>
      <c r="BC62" s="54"/>
      <c r="BD62" s="54"/>
      <c r="BE62" s="54"/>
      <c r="BF62" s="54"/>
      <c r="BG62" s="54"/>
      <c r="BH62" s="54"/>
      <c r="BI62" s="54"/>
      <c r="BJ62" s="54"/>
      <c r="BK62" s="54"/>
      <c r="BL62" s="54"/>
      <c r="BM62" s="54"/>
      <c r="BN62" s="54"/>
      <c r="BO62" s="54"/>
      <c r="BP62" s="54"/>
      <c r="BQ62" s="54"/>
      <c r="BR62" s="54"/>
      <c r="BS62" s="54"/>
      <c r="BT62" s="54"/>
      <c r="BU62" s="54"/>
      <c r="BV62" s="54"/>
      <c r="BW62" s="54"/>
      <c r="BX62" s="54"/>
      <c r="BY62" s="54"/>
      <c r="BZ62" s="54"/>
      <c r="CA62" s="54"/>
      <c r="CB62" s="54"/>
      <c r="CC62" s="54"/>
      <c r="CD62" s="54"/>
      <c r="CE62" s="54"/>
      <c r="CF62" s="54"/>
      <c r="CG62" s="54"/>
      <c r="CH62" s="54"/>
      <c r="CI62" s="54"/>
      <c r="CJ62" s="54"/>
      <c r="CK62" s="54"/>
      <c r="CL62" s="54"/>
      <c r="CM62" s="54"/>
      <c r="CN62" s="54"/>
      <c r="CO62" s="54"/>
      <c r="CP62" s="54"/>
    </row>
    <row r="63" spans="1:94" s="58" customFormat="1" ht="35.1" customHeight="1">
      <c r="A63" s="50" t="s">
        <v>34</v>
      </c>
      <c r="B63" s="55" t="s">
        <v>186</v>
      </c>
      <c r="C63" s="55"/>
      <c r="D63" s="56"/>
      <c r="E63" s="56"/>
      <c r="F63" s="56"/>
      <c r="G63" s="56"/>
      <c r="H63" s="56"/>
      <c r="I63" s="56"/>
      <c r="J63" s="56"/>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7"/>
      <c r="AM63" s="57"/>
      <c r="AN63" s="57"/>
      <c r="AO63" s="57"/>
      <c r="AP63" s="57"/>
      <c r="AQ63" s="57"/>
      <c r="AR63" s="57"/>
      <c r="AS63" s="57"/>
      <c r="AT63" s="57"/>
      <c r="AU63" s="57"/>
      <c r="AV63" s="57"/>
      <c r="AW63" s="57"/>
      <c r="AX63" s="57"/>
      <c r="AY63" s="57"/>
      <c r="AZ63" s="57"/>
      <c r="BA63" s="57"/>
      <c r="BB63" s="57"/>
      <c r="BC63" s="57"/>
      <c r="BD63" s="57"/>
      <c r="BE63" s="57"/>
      <c r="BF63" s="57"/>
      <c r="BG63" s="57"/>
      <c r="BH63" s="57"/>
      <c r="BI63" s="57"/>
      <c r="BJ63" s="57"/>
      <c r="BK63" s="57"/>
      <c r="BL63" s="57"/>
      <c r="BM63" s="57"/>
      <c r="BN63" s="57"/>
      <c r="BO63" s="57"/>
      <c r="BP63" s="57"/>
      <c r="BQ63" s="57"/>
      <c r="BR63" s="57"/>
      <c r="BS63" s="57"/>
      <c r="BT63" s="57"/>
      <c r="BU63" s="57"/>
      <c r="BV63" s="57"/>
      <c r="BW63" s="57"/>
      <c r="BX63" s="57"/>
      <c r="BY63" s="57"/>
      <c r="BZ63" s="57"/>
      <c r="CA63" s="57"/>
      <c r="CB63" s="57"/>
      <c r="CC63" s="57"/>
      <c r="CD63" s="57"/>
      <c r="CE63" s="57"/>
      <c r="CF63" s="57"/>
      <c r="CG63" s="57"/>
      <c r="CH63" s="57"/>
      <c r="CI63" s="57"/>
      <c r="CJ63" s="57"/>
      <c r="CK63" s="57"/>
      <c r="CL63" s="57"/>
      <c r="CM63" s="57"/>
      <c r="CN63" s="57"/>
      <c r="CO63" s="57"/>
      <c r="CP63" s="57"/>
    </row>
    <row r="64" spans="1:94" s="49" customFormat="1" ht="12.75" customHeight="1">
      <c r="A64" s="47"/>
      <c r="B64" s="46"/>
      <c r="C64" s="46"/>
      <c r="D64" s="47"/>
      <c r="E64" s="47"/>
      <c r="F64" s="47"/>
      <c r="G64" s="47"/>
      <c r="H64" s="47"/>
      <c r="I64" s="47"/>
      <c r="J64" s="47"/>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7"/>
      <c r="AJ64" s="47"/>
      <c r="AK64" s="47"/>
      <c r="AL64" s="47"/>
      <c r="AM64" s="47"/>
      <c r="AN64" s="47"/>
      <c r="AO64" s="47"/>
      <c r="AP64" s="47"/>
      <c r="AQ64" s="47"/>
      <c r="AR64" s="47"/>
      <c r="AS64" s="47"/>
      <c r="AT64" s="47"/>
      <c r="AU64" s="47"/>
      <c r="AV64" s="47"/>
      <c r="AW64" s="47"/>
      <c r="AX64" s="47"/>
      <c r="AY64" s="47"/>
      <c r="AZ64" s="47"/>
      <c r="BA64" s="47"/>
      <c r="BB64" s="47"/>
      <c r="BC64" s="47"/>
      <c r="BD64" s="47"/>
      <c r="BE64" s="47"/>
      <c r="BF64" s="47"/>
      <c r="BG64" s="47"/>
      <c r="BH64" s="47"/>
      <c r="BI64" s="47"/>
      <c r="BJ64" s="47"/>
      <c r="BK64" s="47"/>
      <c r="BL64" s="47"/>
      <c r="BM64" s="47"/>
      <c r="BN64" s="47"/>
      <c r="BO64" s="47"/>
      <c r="BP64" s="47"/>
      <c r="BQ64" s="47"/>
      <c r="BR64" s="47"/>
      <c r="BS64" s="47"/>
      <c r="BT64" s="47"/>
      <c r="BU64" s="47"/>
      <c r="BV64" s="47"/>
      <c r="BW64" s="47"/>
      <c r="BX64" s="47"/>
      <c r="BY64" s="47"/>
      <c r="BZ64" s="47"/>
      <c r="CA64" s="47"/>
      <c r="CB64" s="47"/>
      <c r="CC64" s="47"/>
      <c r="CD64" s="47"/>
      <c r="CE64" s="47"/>
      <c r="CF64" s="47"/>
      <c r="CG64" s="47"/>
      <c r="CH64" s="47"/>
      <c r="CI64" s="47"/>
      <c r="CJ64" s="47"/>
      <c r="CK64" s="47"/>
      <c r="CL64" s="47"/>
      <c r="CM64" s="47"/>
      <c r="CN64" s="47"/>
      <c r="CO64" s="47"/>
      <c r="CP64" s="47"/>
    </row>
    <row r="65" spans="1:94">
      <c r="A65" s="37"/>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c r="AX65" s="37"/>
      <c r="AY65" s="37"/>
      <c r="AZ65" s="37"/>
      <c r="BA65" s="37"/>
      <c r="BB65" s="37"/>
      <c r="BC65" s="37"/>
      <c r="BD65" s="37"/>
      <c r="BE65" s="37"/>
      <c r="BF65" s="37"/>
      <c r="BG65" s="37"/>
      <c r="BH65" s="37"/>
      <c r="BI65" s="37"/>
      <c r="BJ65" s="37"/>
      <c r="BK65" s="37"/>
      <c r="BL65" s="37"/>
      <c r="BM65" s="37"/>
      <c r="BN65" s="37"/>
      <c r="BO65" s="37"/>
      <c r="BP65" s="37"/>
      <c r="BQ65" s="37"/>
      <c r="BR65" s="37"/>
      <c r="BS65" s="37"/>
      <c r="BT65" s="37"/>
      <c r="BU65" s="37"/>
      <c r="BV65" s="37"/>
      <c r="BW65" s="37"/>
      <c r="BX65" s="37"/>
      <c r="BY65" s="37"/>
      <c r="BZ65" s="37"/>
      <c r="CA65" s="37"/>
      <c r="CB65" s="37"/>
      <c r="CC65" s="37"/>
      <c r="CD65" s="37"/>
      <c r="CE65" s="37"/>
      <c r="CF65" s="37"/>
      <c r="CG65" s="37"/>
      <c r="CH65" s="37"/>
      <c r="CI65" s="37"/>
      <c r="CJ65" s="37"/>
      <c r="CK65" s="37"/>
      <c r="CL65" s="37"/>
      <c r="CM65" s="37"/>
      <c r="CN65" s="37"/>
      <c r="CO65" s="37"/>
      <c r="CP65" s="37"/>
    </row>
    <row r="66" spans="1:94">
      <c r="A66" s="37"/>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c r="AQ66" s="37"/>
      <c r="AR66" s="37"/>
      <c r="AS66" s="37"/>
      <c r="AT66" s="37"/>
      <c r="AU66" s="37"/>
      <c r="AV66" s="37"/>
      <c r="AW66" s="37"/>
      <c r="AX66" s="37"/>
      <c r="AY66" s="37"/>
      <c r="AZ66" s="37"/>
      <c r="BA66" s="37"/>
      <c r="BB66" s="37"/>
      <c r="BC66" s="37"/>
      <c r="BD66" s="37"/>
      <c r="BE66" s="37"/>
      <c r="BF66" s="37"/>
      <c r="BG66" s="37"/>
      <c r="BH66" s="37"/>
      <c r="BI66" s="37"/>
      <c r="BJ66" s="37"/>
      <c r="BK66" s="37"/>
      <c r="BL66" s="37"/>
      <c r="BM66" s="37"/>
      <c r="BN66" s="37"/>
      <c r="BO66" s="37"/>
      <c r="BP66" s="37"/>
      <c r="BQ66" s="37"/>
      <c r="BR66" s="37"/>
      <c r="BS66" s="37"/>
      <c r="BT66" s="37"/>
      <c r="BU66" s="37"/>
      <c r="BV66" s="37"/>
      <c r="BW66" s="37"/>
      <c r="BX66" s="37"/>
      <c r="BY66" s="37"/>
      <c r="BZ66" s="37"/>
      <c r="CA66" s="37"/>
      <c r="CB66" s="37"/>
      <c r="CC66" s="37"/>
      <c r="CD66" s="37"/>
      <c r="CE66" s="37"/>
      <c r="CF66" s="37"/>
      <c r="CG66" s="37"/>
      <c r="CH66" s="37"/>
      <c r="CI66" s="37"/>
      <c r="CJ66" s="37"/>
      <c r="CK66" s="37"/>
      <c r="CL66" s="37"/>
      <c r="CM66" s="37"/>
      <c r="CN66" s="37"/>
      <c r="CO66" s="37"/>
      <c r="CP66" s="37"/>
    </row>
    <row r="67" spans="1:94">
      <c r="A67" s="37"/>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c r="AQ67" s="37"/>
      <c r="AR67" s="37"/>
      <c r="AS67" s="37"/>
      <c r="AT67" s="37"/>
      <c r="AU67" s="37"/>
      <c r="AV67" s="37"/>
      <c r="AW67" s="37"/>
      <c r="AX67" s="37"/>
      <c r="AY67" s="37"/>
      <c r="AZ67" s="37"/>
      <c r="BA67" s="37"/>
      <c r="BB67" s="37"/>
      <c r="BC67" s="37"/>
      <c r="BD67" s="37"/>
      <c r="BE67" s="37"/>
      <c r="BF67" s="37"/>
      <c r="BG67" s="37"/>
      <c r="BH67" s="37"/>
      <c r="BI67" s="37"/>
      <c r="BJ67" s="37"/>
      <c r="BK67" s="37"/>
      <c r="BL67" s="37"/>
      <c r="BM67" s="37"/>
      <c r="BN67" s="37"/>
      <c r="BO67" s="37"/>
      <c r="BP67" s="37"/>
      <c r="BQ67" s="37"/>
      <c r="BR67" s="37"/>
      <c r="BS67" s="37"/>
      <c r="BT67" s="37"/>
      <c r="BU67" s="37"/>
      <c r="BV67" s="37"/>
      <c r="BW67" s="37"/>
      <c r="BX67" s="37"/>
      <c r="BY67" s="37"/>
      <c r="BZ67" s="37"/>
      <c r="CA67" s="37"/>
      <c r="CB67" s="37"/>
      <c r="CC67" s="37"/>
      <c r="CD67" s="37"/>
      <c r="CE67" s="37"/>
      <c r="CF67" s="37"/>
      <c r="CG67" s="37"/>
      <c r="CH67" s="37"/>
      <c r="CI67" s="37"/>
      <c r="CJ67" s="37"/>
      <c r="CK67" s="37"/>
      <c r="CL67" s="37"/>
      <c r="CM67" s="37"/>
      <c r="CN67" s="37"/>
      <c r="CO67" s="37"/>
      <c r="CP67" s="37"/>
    </row>
    <row r="68" spans="1:94">
      <c r="A68" s="37"/>
      <c r="B68" s="37"/>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c r="AQ68" s="37"/>
      <c r="AR68" s="37"/>
      <c r="AS68" s="37"/>
      <c r="AT68" s="37"/>
      <c r="AU68" s="37"/>
      <c r="AV68" s="37"/>
      <c r="AW68" s="37"/>
      <c r="AX68" s="37"/>
      <c r="AY68" s="37"/>
      <c r="AZ68" s="37"/>
      <c r="BA68" s="37"/>
      <c r="BB68" s="37"/>
      <c r="BC68" s="37"/>
      <c r="BD68" s="37"/>
      <c r="BE68" s="37"/>
      <c r="BF68" s="37"/>
      <c r="BG68" s="37"/>
      <c r="BH68" s="37"/>
      <c r="BI68" s="37"/>
      <c r="BJ68" s="37"/>
      <c r="BK68" s="37"/>
      <c r="BL68" s="37"/>
      <c r="BM68" s="37"/>
      <c r="BN68" s="37"/>
      <c r="BO68" s="37"/>
      <c r="BP68" s="37"/>
      <c r="BQ68" s="37"/>
      <c r="BR68" s="37"/>
      <c r="BS68" s="37"/>
      <c r="BT68" s="37"/>
      <c r="BU68" s="37"/>
      <c r="BV68" s="37"/>
      <c r="BW68" s="37"/>
      <c r="BX68" s="37"/>
      <c r="BY68" s="37"/>
      <c r="BZ68" s="37"/>
      <c r="CA68" s="37"/>
      <c r="CB68" s="37"/>
      <c r="CC68" s="37"/>
      <c r="CD68" s="37"/>
      <c r="CE68" s="37"/>
      <c r="CF68" s="37"/>
      <c r="CG68" s="37"/>
      <c r="CH68" s="37"/>
      <c r="CI68" s="37"/>
      <c r="CJ68" s="37"/>
      <c r="CK68" s="37"/>
      <c r="CL68" s="37"/>
      <c r="CM68" s="37"/>
      <c r="CN68" s="37"/>
      <c r="CO68" s="37"/>
      <c r="CP68" s="37"/>
    </row>
    <row r="69" spans="1:94">
      <c r="A69" s="37"/>
      <c r="B69" s="37"/>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c r="AQ69" s="37"/>
      <c r="AR69" s="37"/>
      <c r="AS69" s="37"/>
      <c r="AT69" s="37"/>
      <c r="AU69" s="37"/>
      <c r="AV69" s="37"/>
      <c r="AW69" s="37"/>
      <c r="AX69" s="37"/>
      <c r="AY69" s="37"/>
      <c r="AZ69" s="37"/>
      <c r="BA69" s="37"/>
      <c r="BB69" s="37"/>
      <c r="BC69" s="37"/>
      <c r="BD69" s="37"/>
      <c r="BE69" s="37"/>
      <c r="BF69" s="37"/>
      <c r="BG69" s="37"/>
      <c r="BH69" s="37"/>
      <c r="BI69" s="37"/>
      <c r="BJ69" s="37"/>
      <c r="BK69" s="37"/>
      <c r="BL69" s="37"/>
      <c r="BM69" s="37"/>
      <c r="BN69" s="37"/>
      <c r="BO69" s="37"/>
      <c r="BP69" s="37"/>
      <c r="BQ69" s="37"/>
      <c r="BR69" s="37"/>
      <c r="BS69" s="37"/>
      <c r="BT69" s="37"/>
      <c r="BU69" s="37"/>
      <c r="BV69" s="37"/>
      <c r="BW69" s="37"/>
      <c r="BX69" s="37"/>
      <c r="BY69" s="37"/>
      <c r="BZ69" s="37"/>
      <c r="CA69" s="37"/>
      <c r="CB69" s="37"/>
      <c r="CC69" s="37"/>
      <c r="CD69" s="37"/>
      <c r="CE69" s="37"/>
      <c r="CF69" s="37"/>
      <c r="CG69" s="37"/>
      <c r="CH69" s="37"/>
      <c r="CI69" s="37"/>
      <c r="CJ69" s="37"/>
      <c r="CK69" s="37"/>
      <c r="CL69" s="37"/>
      <c r="CM69" s="37"/>
      <c r="CN69" s="37"/>
      <c r="CO69" s="37"/>
      <c r="CP69" s="37"/>
    </row>
    <row r="70" spans="1:94">
      <c r="A70" s="37"/>
      <c r="B70" s="37"/>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c r="AQ70" s="37"/>
      <c r="AR70" s="37"/>
      <c r="AS70" s="37"/>
      <c r="AT70" s="37"/>
      <c r="AU70" s="37"/>
      <c r="AV70" s="37"/>
      <c r="AW70" s="37"/>
      <c r="AX70" s="37"/>
      <c r="AY70" s="37"/>
      <c r="AZ70" s="37"/>
      <c r="BA70" s="37"/>
      <c r="BB70" s="37"/>
      <c r="BC70" s="37"/>
      <c r="BD70" s="37"/>
      <c r="BE70" s="37"/>
      <c r="BF70" s="37"/>
      <c r="BG70" s="37"/>
      <c r="BH70" s="37"/>
      <c r="BI70" s="37"/>
      <c r="BJ70" s="37"/>
      <c r="BK70" s="37"/>
      <c r="BL70" s="37"/>
      <c r="BM70" s="37"/>
      <c r="BN70" s="37"/>
      <c r="BO70" s="37"/>
      <c r="BP70" s="37"/>
      <c r="BQ70" s="37"/>
      <c r="BR70" s="37"/>
      <c r="BS70" s="37"/>
      <c r="BT70" s="37"/>
      <c r="BU70" s="37"/>
      <c r="BV70" s="37"/>
      <c r="BW70" s="37"/>
      <c r="BX70" s="37"/>
      <c r="BY70" s="37"/>
      <c r="BZ70" s="37"/>
      <c r="CA70" s="37"/>
      <c r="CB70" s="37"/>
      <c r="CC70" s="37"/>
      <c r="CD70" s="37"/>
      <c r="CE70" s="37"/>
      <c r="CF70" s="37"/>
      <c r="CG70" s="37"/>
      <c r="CH70" s="37"/>
      <c r="CI70" s="37"/>
      <c r="CJ70" s="37"/>
      <c r="CK70" s="37"/>
      <c r="CL70" s="37"/>
      <c r="CM70" s="37"/>
      <c r="CN70" s="37"/>
      <c r="CO70" s="37"/>
      <c r="CP70" s="37"/>
    </row>
    <row r="71" spans="1:94">
      <c r="A71" s="37"/>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37"/>
      <c r="BR71" s="37"/>
      <c r="BS71" s="37"/>
      <c r="BT71" s="37"/>
      <c r="BU71" s="37"/>
      <c r="BV71" s="37"/>
      <c r="BW71" s="37"/>
      <c r="BX71" s="37"/>
      <c r="BY71" s="37"/>
      <c r="BZ71" s="37"/>
      <c r="CA71" s="37"/>
      <c r="CB71" s="37"/>
      <c r="CC71" s="37"/>
      <c r="CD71" s="37"/>
      <c r="CE71" s="37"/>
      <c r="CF71" s="37"/>
      <c r="CG71" s="37"/>
      <c r="CH71" s="37"/>
      <c r="CI71" s="37"/>
      <c r="CJ71" s="37"/>
      <c r="CK71" s="37"/>
      <c r="CL71" s="37"/>
      <c r="CM71" s="37"/>
      <c r="CN71" s="37"/>
      <c r="CO71" s="37"/>
      <c r="CP71" s="37"/>
    </row>
    <row r="72" spans="1:94">
      <c r="A72" s="37"/>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37"/>
      <c r="BR72" s="37"/>
      <c r="BS72" s="37"/>
      <c r="BT72" s="37"/>
      <c r="BU72" s="37"/>
      <c r="BV72" s="37"/>
      <c r="BW72" s="37"/>
      <c r="BX72" s="37"/>
      <c r="BY72" s="37"/>
      <c r="BZ72" s="37"/>
      <c r="CA72" s="37"/>
      <c r="CB72" s="37"/>
      <c r="CC72" s="37"/>
      <c r="CD72" s="37"/>
      <c r="CE72" s="37"/>
      <c r="CF72" s="37"/>
      <c r="CG72" s="37"/>
      <c r="CH72" s="37"/>
      <c r="CI72" s="37"/>
      <c r="CJ72" s="37"/>
      <c r="CK72" s="37"/>
      <c r="CL72" s="37"/>
      <c r="CM72" s="37"/>
      <c r="CN72" s="37"/>
      <c r="CO72" s="37"/>
      <c r="CP72" s="37"/>
    </row>
    <row r="73" spans="1:94">
      <c r="A73" s="37"/>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37"/>
      <c r="BR73" s="37"/>
      <c r="BS73" s="37"/>
      <c r="BT73" s="37"/>
      <c r="BU73" s="37"/>
      <c r="BV73" s="37"/>
      <c r="BW73" s="37"/>
      <c r="BX73" s="37"/>
      <c r="BY73" s="37"/>
      <c r="BZ73" s="37"/>
      <c r="CA73" s="37"/>
      <c r="CB73" s="37"/>
      <c r="CC73" s="37"/>
      <c r="CD73" s="37"/>
      <c r="CE73" s="37"/>
      <c r="CF73" s="37"/>
      <c r="CG73" s="37"/>
      <c r="CH73" s="37"/>
      <c r="CI73" s="37"/>
      <c r="CJ73" s="37"/>
      <c r="CK73" s="37"/>
      <c r="CL73" s="37"/>
      <c r="CM73" s="37"/>
      <c r="CN73" s="37"/>
      <c r="CO73" s="37"/>
      <c r="CP73" s="37"/>
    </row>
    <row r="74" spans="1:94">
      <c r="A74" s="37"/>
      <c r="B74" s="37"/>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c r="AX74" s="37"/>
      <c r="AY74" s="37"/>
      <c r="AZ74" s="37"/>
      <c r="BA74" s="37"/>
      <c r="BB74" s="37"/>
      <c r="BC74" s="37"/>
      <c r="BD74" s="37"/>
      <c r="BE74" s="37"/>
      <c r="BF74" s="37"/>
      <c r="BG74" s="37"/>
      <c r="BH74" s="37"/>
      <c r="BI74" s="37"/>
      <c r="BJ74" s="37"/>
      <c r="BK74" s="37"/>
      <c r="BL74" s="37"/>
      <c r="BM74" s="37"/>
      <c r="BN74" s="37"/>
      <c r="BO74" s="37"/>
      <c r="BP74" s="37"/>
      <c r="BQ74" s="37"/>
      <c r="BR74" s="37"/>
      <c r="BS74" s="37"/>
      <c r="BT74" s="37"/>
      <c r="BU74" s="37"/>
      <c r="BV74" s="37"/>
      <c r="BW74" s="37"/>
      <c r="BX74" s="37"/>
      <c r="BY74" s="37"/>
      <c r="BZ74" s="37"/>
      <c r="CA74" s="37"/>
      <c r="CB74" s="37"/>
      <c r="CC74" s="37"/>
      <c r="CD74" s="37"/>
      <c r="CE74" s="37"/>
      <c r="CF74" s="37"/>
      <c r="CG74" s="37"/>
      <c r="CH74" s="37"/>
      <c r="CI74" s="37"/>
      <c r="CJ74" s="37"/>
      <c r="CK74" s="37"/>
      <c r="CL74" s="37"/>
      <c r="CM74" s="37"/>
      <c r="CN74" s="37"/>
      <c r="CO74" s="37"/>
      <c r="CP74" s="37"/>
    </row>
    <row r="75" spans="1:94">
      <c r="A75" s="37"/>
      <c r="B75" s="37"/>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c r="AX75" s="37"/>
      <c r="AY75" s="37"/>
      <c r="AZ75" s="37"/>
      <c r="BA75" s="37"/>
      <c r="BB75" s="37"/>
      <c r="BC75" s="37"/>
      <c r="BD75" s="37"/>
      <c r="BE75" s="37"/>
      <c r="BF75" s="37"/>
      <c r="BG75" s="37"/>
      <c r="BH75" s="37"/>
      <c r="BI75" s="37"/>
      <c r="BJ75" s="37"/>
      <c r="BK75" s="37"/>
      <c r="BL75" s="37"/>
      <c r="BM75" s="37"/>
      <c r="BN75" s="37"/>
      <c r="BO75" s="37"/>
      <c r="BP75" s="37"/>
      <c r="BQ75" s="37"/>
      <c r="BR75" s="37"/>
      <c r="BS75" s="37"/>
      <c r="BT75" s="37"/>
      <c r="BU75" s="37"/>
      <c r="BV75" s="37"/>
      <c r="BW75" s="37"/>
      <c r="BX75" s="37"/>
      <c r="BY75" s="37"/>
      <c r="BZ75" s="37"/>
      <c r="CA75" s="37"/>
      <c r="CB75" s="37"/>
      <c r="CC75" s="37"/>
      <c r="CD75" s="37"/>
      <c r="CE75" s="37"/>
      <c r="CF75" s="37"/>
      <c r="CG75" s="37"/>
      <c r="CH75" s="37"/>
      <c r="CI75" s="37"/>
      <c r="CJ75" s="37"/>
      <c r="CK75" s="37"/>
      <c r="CL75" s="37"/>
      <c r="CM75" s="37"/>
      <c r="CN75" s="37"/>
      <c r="CO75" s="37"/>
      <c r="CP75" s="37"/>
    </row>
    <row r="76" spans="1:94">
      <c r="A76" s="37"/>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37"/>
      <c r="AW76" s="37"/>
      <c r="AX76" s="37"/>
      <c r="AY76" s="37"/>
      <c r="AZ76" s="37"/>
      <c r="BA76" s="37"/>
      <c r="BB76" s="37"/>
      <c r="BC76" s="37"/>
      <c r="BD76" s="37"/>
      <c r="BE76" s="37"/>
      <c r="BF76" s="37"/>
      <c r="BG76" s="37"/>
      <c r="BH76" s="37"/>
      <c r="BI76" s="37"/>
      <c r="BJ76" s="37"/>
      <c r="BK76" s="37"/>
      <c r="BL76" s="37"/>
      <c r="BM76" s="37"/>
      <c r="BN76" s="37"/>
      <c r="BO76" s="37"/>
      <c r="BP76" s="37"/>
      <c r="BQ76" s="37"/>
      <c r="BR76" s="37"/>
      <c r="BS76" s="37"/>
      <c r="BT76" s="37"/>
      <c r="BU76" s="37"/>
      <c r="BV76" s="37"/>
      <c r="BW76" s="37"/>
      <c r="BX76" s="37"/>
      <c r="BY76" s="37"/>
      <c r="BZ76" s="37"/>
      <c r="CA76" s="37"/>
      <c r="CB76" s="37"/>
      <c r="CC76" s="37"/>
      <c r="CD76" s="37"/>
      <c r="CE76" s="37"/>
      <c r="CF76" s="37"/>
      <c r="CG76" s="37"/>
      <c r="CH76" s="37"/>
      <c r="CI76" s="37"/>
      <c r="CJ76" s="37"/>
      <c r="CK76" s="37"/>
      <c r="CL76" s="37"/>
      <c r="CM76" s="37"/>
      <c r="CN76" s="37"/>
      <c r="CO76" s="37"/>
      <c r="CP76" s="37"/>
    </row>
    <row r="77" spans="1:94">
      <c r="A77" s="37"/>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c r="AX77" s="37"/>
      <c r="AY77" s="37"/>
      <c r="AZ77" s="37"/>
      <c r="BA77" s="37"/>
      <c r="BB77" s="37"/>
      <c r="BC77" s="37"/>
      <c r="BD77" s="37"/>
      <c r="BE77" s="37"/>
      <c r="BF77" s="37"/>
      <c r="BG77" s="37"/>
      <c r="BH77" s="37"/>
      <c r="BI77" s="37"/>
      <c r="BJ77" s="37"/>
      <c r="BK77" s="37"/>
      <c r="BL77" s="37"/>
      <c r="BM77" s="37"/>
      <c r="BN77" s="37"/>
      <c r="BO77" s="37"/>
      <c r="BP77" s="37"/>
      <c r="BQ77" s="37"/>
      <c r="BR77" s="37"/>
      <c r="BS77" s="37"/>
      <c r="BT77" s="37"/>
      <c r="BU77" s="37"/>
      <c r="BV77" s="37"/>
      <c r="BW77" s="37"/>
      <c r="BX77" s="37"/>
      <c r="BY77" s="37"/>
      <c r="BZ77" s="37"/>
      <c r="CA77" s="37"/>
      <c r="CB77" s="37"/>
      <c r="CC77" s="37"/>
      <c r="CD77" s="37"/>
      <c r="CE77" s="37"/>
      <c r="CF77" s="37"/>
      <c r="CG77" s="37"/>
      <c r="CH77" s="37"/>
      <c r="CI77" s="37"/>
      <c r="CJ77" s="37"/>
      <c r="CK77" s="37"/>
      <c r="CL77" s="37"/>
      <c r="CM77" s="37"/>
      <c r="CN77" s="37"/>
      <c r="CO77" s="37"/>
      <c r="CP77" s="37"/>
    </row>
    <row r="78" spans="1:94">
      <c r="A78" s="37"/>
      <c r="B78" s="37"/>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c r="AX78" s="37"/>
      <c r="AY78" s="37"/>
      <c r="AZ78" s="37"/>
      <c r="BA78" s="37"/>
      <c r="BB78" s="37"/>
      <c r="BC78" s="37"/>
      <c r="BD78" s="37"/>
      <c r="BE78" s="37"/>
      <c r="BF78" s="37"/>
      <c r="BG78" s="37"/>
      <c r="BH78" s="37"/>
      <c r="BI78" s="37"/>
      <c r="BJ78" s="37"/>
      <c r="BK78" s="37"/>
      <c r="BL78" s="37"/>
      <c r="BM78" s="37"/>
      <c r="BN78" s="37"/>
      <c r="BO78" s="37"/>
      <c r="BP78" s="37"/>
      <c r="BQ78" s="37"/>
      <c r="BR78" s="37"/>
      <c r="BS78" s="37"/>
      <c r="BT78" s="37"/>
      <c r="BU78" s="37"/>
      <c r="BV78" s="37"/>
      <c r="BW78" s="37"/>
      <c r="BX78" s="37"/>
      <c r="BY78" s="37"/>
      <c r="BZ78" s="37"/>
      <c r="CA78" s="37"/>
      <c r="CB78" s="37"/>
      <c r="CC78" s="37"/>
      <c r="CD78" s="37"/>
      <c r="CE78" s="37"/>
      <c r="CF78" s="37"/>
      <c r="CG78" s="37"/>
      <c r="CH78" s="37"/>
      <c r="CI78" s="37"/>
      <c r="CJ78" s="37"/>
      <c r="CK78" s="37"/>
      <c r="CL78" s="37"/>
      <c r="CM78" s="37"/>
      <c r="CN78" s="37"/>
      <c r="CO78" s="37"/>
      <c r="CP78" s="37"/>
    </row>
    <row r="79" spans="1:94">
      <c r="A79" s="37"/>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s="37"/>
      <c r="AM79" s="37"/>
      <c r="AN79" s="37"/>
      <c r="AO79" s="37"/>
      <c r="AP79" s="37"/>
      <c r="AQ79" s="37"/>
      <c r="AR79" s="37"/>
      <c r="AS79" s="37"/>
      <c r="AT79" s="37"/>
      <c r="AU79" s="37"/>
      <c r="AV79" s="37"/>
      <c r="AW79" s="37"/>
      <c r="AX79" s="37"/>
      <c r="AY79" s="37"/>
      <c r="AZ79" s="37"/>
      <c r="BA79" s="37"/>
      <c r="BB79" s="37"/>
      <c r="BC79" s="37"/>
      <c r="BD79" s="37"/>
      <c r="BE79" s="37"/>
      <c r="BF79" s="37"/>
      <c r="BG79" s="37"/>
      <c r="BH79" s="37"/>
      <c r="BI79" s="37"/>
      <c r="BJ79" s="37"/>
      <c r="BK79" s="37"/>
      <c r="BL79" s="37"/>
      <c r="BM79" s="37"/>
      <c r="BN79" s="37"/>
      <c r="BO79" s="37"/>
      <c r="BP79" s="37"/>
      <c r="BQ79" s="37"/>
      <c r="BR79" s="37"/>
      <c r="BS79" s="37"/>
      <c r="BT79" s="37"/>
      <c r="BU79" s="37"/>
      <c r="BV79" s="37"/>
      <c r="BW79" s="37"/>
      <c r="BX79" s="37"/>
      <c r="BY79" s="37"/>
      <c r="BZ79" s="37"/>
      <c r="CA79" s="37"/>
      <c r="CB79" s="37"/>
      <c r="CC79" s="37"/>
      <c r="CD79" s="37"/>
      <c r="CE79" s="37"/>
      <c r="CF79" s="37"/>
      <c r="CG79" s="37"/>
      <c r="CH79" s="37"/>
      <c r="CI79" s="37"/>
      <c r="CJ79" s="37"/>
      <c r="CK79" s="37"/>
      <c r="CL79" s="37"/>
      <c r="CM79" s="37"/>
      <c r="CN79" s="37"/>
      <c r="CO79" s="37"/>
      <c r="CP79" s="37"/>
    </row>
    <row r="80" spans="1:94">
      <c r="A80" s="37"/>
      <c r="B80" s="37"/>
      <c r="C80" s="37"/>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7"/>
      <c r="AL80" s="37"/>
      <c r="AM80" s="37"/>
      <c r="AN80" s="37"/>
      <c r="AO80" s="37"/>
      <c r="AP80" s="37"/>
      <c r="AQ80" s="37"/>
      <c r="AR80" s="37"/>
      <c r="AS80" s="37"/>
      <c r="AT80" s="37"/>
      <c r="AU80" s="37"/>
      <c r="AV80" s="37"/>
      <c r="AW80" s="37"/>
      <c r="AX80" s="37"/>
      <c r="AY80" s="37"/>
      <c r="AZ80" s="37"/>
      <c r="BA80" s="37"/>
      <c r="BB80" s="37"/>
      <c r="BC80" s="37"/>
      <c r="BD80" s="37"/>
      <c r="BE80" s="37"/>
      <c r="BF80" s="37"/>
      <c r="BG80" s="37"/>
      <c r="BH80" s="37"/>
      <c r="BI80" s="37"/>
      <c r="BJ80" s="37"/>
      <c r="BK80" s="37"/>
      <c r="BL80" s="37"/>
      <c r="BM80" s="37"/>
      <c r="BN80" s="37"/>
      <c r="BO80" s="37"/>
      <c r="BP80" s="37"/>
      <c r="BQ80" s="37"/>
      <c r="BR80" s="37"/>
      <c r="BS80" s="37"/>
      <c r="BT80" s="37"/>
      <c r="BU80" s="37"/>
      <c r="BV80" s="37"/>
      <c r="BW80" s="37"/>
      <c r="BX80" s="37"/>
      <c r="BY80" s="37"/>
      <c r="BZ80" s="37"/>
      <c r="CA80" s="37"/>
      <c r="CB80" s="37"/>
      <c r="CC80" s="37"/>
      <c r="CD80" s="37"/>
      <c r="CE80" s="37"/>
      <c r="CF80" s="37"/>
      <c r="CG80" s="37"/>
      <c r="CH80" s="37"/>
      <c r="CI80" s="37"/>
      <c r="CJ80" s="37"/>
      <c r="CK80" s="37"/>
      <c r="CL80" s="37"/>
      <c r="CM80" s="37"/>
      <c r="CN80" s="37"/>
      <c r="CO80" s="37"/>
      <c r="CP80" s="37"/>
    </row>
    <row r="81" spans="1:94">
      <c r="A81" s="37"/>
      <c r="B81" s="37"/>
      <c r="C81" s="37"/>
      <c r="D81" s="37"/>
      <c r="E81" s="37"/>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7"/>
      <c r="AL81" s="37"/>
      <c r="AM81" s="37"/>
      <c r="AN81" s="37"/>
      <c r="AO81" s="37"/>
      <c r="AP81" s="37"/>
      <c r="AQ81" s="37"/>
      <c r="AR81" s="37"/>
      <c r="AS81" s="37"/>
      <c r="AT81" s="37"/>
      <c r="AU81" s="37"/>
      <c r="AV81" s="37"/>
      <c r="AW81" s="37"/>
      <c r="AX81" s="37"/>
      <c r="AY81" s="37"/>
      <c r="AZ81" s="37"/>
      <c r="BA81" s="37"/>
      <c r="BB81" s="37"/>
      <c r="BC81" s="37"/>
      <c r="BD81" s="37"/>
      <c r="BE81" s="37"/>
      <c r="BF81" s="37"/>
      <c r="BG81" s="37"/>
      <c r="BH81" s="37"/>
      <c r="BI81" s="37"/>
      <c r="BJ81" s="37"/>
      <c r="BK81" s="37"/>
      <c r="BL81" s="37"/>
      <c r="BM81" s="37"/>
      <c r="BN81" s="37"/>
      <c r="BO81" s="37"/>
      <c r="BP81" s="37"/>
      <c r="BQ81" s="37"/>
      <c r="BR81" s="37"/>
      <c r="BS81" s="37"/>
      <c r="BT81" s="37"/>
      <c r="BU81" s="37"/>
      <c r="BV81" s="37"/>
      <c r="BW81" s="37"/>
      <c r="BX81" s="37"/>
      <c r="BY81" s="37"/>
      <c r="BZ81" s="37"/>
      <c r="CA81" s="37"/>
      <c r="CB81" s="37"/>
      <c r="CC81" s="37"/>
      <c r="CD81" s="37"/>
      <c r="CE81" s="37"/>
      <c r="CF81" s="37"/>
      <c r="CG81" s="37"/>
      <c r="CH81" s="37"/>
      <c r="CI81" s="37"/>
      <c r="CJ81" s="37"/>
      <c r="CK81" s="37"/>
      <c r="CL81" s="37"/>
      <c r="CM81" s="37"/>
      <c r="CN81" s="37"/>
      <c r="CO81" s="37"/>
      <c r="CP81" s="37"/>
    </row>
    <row r="82" spans="1:94">
      <c r="A82" s="37"/>
      <c r="B82" s="37"/>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37"/>
      <c r="BA82" s="37"/>
      <c r="BB82" s="37"/>
      <c r="BC82" s="37"/>
      <c r="BD82" s="37"/>
      <c r="BE82" s="37"/>
      <c r="BF82" s="37"/>
      <c r="BG82" s="37"/>
      <c r="BH82" s="37"/>
      <c r="BI82" s="37"/>
      <c r="BJ82" s="37"/>
      <c r="BK82" s="37"/>
      <c r="BL82" s="37"/>
      <c r="BM82" s="37"/>
      <c r="BN82" s="37"/>
      <c r="BO82" s="37"/>
      <c r="BP82" s="37"/>
      <c r="BQ82" s="37"/>
      <c r="BR82" s="37"/>
      <c r="BS82" s="37"/>
      <c r="BT82" s="37"/>
      <c r="BU82" s="37"/>
      <c r="BV82" s="37"/>
      <c r="BW82" s="37"/>
      <c r="BX82" s="37"/>
      <c r="BY82" s="37"/>
      <c r="BZ82" s="37"/>
      <c r="CA82" s="37"/>
      <c r="CB82" s="37"/>
      <c r="CC82" s="37"/>
      <c r="CD82" s="37"/>
      <c r="CE82" s="37"/>
      <c r="CF82" s="37"/>
      <c r="CG82" s="37"/>
      <c r="CH82" s="37"/>
      <c r="CI82" s="37"/>
      <c r="CJ82" s="37"/>
      <c r="CK82" s="37"/>
      <c r="CL82" s="37"/>
      <c r="CM82" s="37"/>
      <c r="CN82" s="37"/>
      <c r="CO82" s="37"/>
      <c r="CP82" s="37"/>
    </row>
    <row r="83" spans="1:94">
      <c r="A83" s="37"/>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7"/>
      <c r="AL83" s="37"/>
      <c r="AM83" s="37"/>
      <c r="AN83" s="37"/>
      <c r="AO83" s="37"/>
      <c r="AP83" s="37"/>
      <c r="AQ83" s="37"/>
      <c r="AR83" s="37"/>
      <c r="AS83" s="37"/>
      <c r="AT83" s="37"/>
      <c r="AU83" s="37"/>
      <c r="AV83" s="37"/>
      <c r="AW83" s="37"/>
      <c r="AX83" s="37"/>
      <c r="AY83" s="37"/>
      <c r="AZ83" s="37"/>
      <c r="BA83" s="37"/>
      <c r="BB83" s="37"/>
      <c r="BC83" s="37"/>
      <c r="BD83" s="37"/>
      <c r="BE83" s="37"/>
      <c r="BF83" s="37"/>
      <c r="BG83" s="37"/>
      <c r="BH83" s="37"/>
      <c r="BI83" s="37"/>
      <c r="BJ83" s="37"/>
      <c r="BK83" s="37"/>
      <c r="BL83" s="37"/>
      <c r="BM83" s="37"/>
      <c r="BN83" s="37"/>
      <c r="BO83" s="37"/>
      <c r="BP83" s="37"/>
      <c r="BQ83" s="37"/>
      <c r="BR83" s="37"/>
      <c r="BS83" s="37"/>
      <c r="BT83" s="37"/>
      <c r="BU83" s="37"/>
      <c r="BV83" s="37"/>
      <c r="BW83" s="37"/>
      <c r="BX83" s="37"/>
      <c r="BY83" s="37"/>
      <c r="BZ83" s="37"/>
      <c r="CA83" s="37"/>
      <c r="CB83" s="37"/>
      <c r="CC83" s="37"/>
      <c r="CD83" s="37"/>
      <c r="CE83" s="37"/>
      <c r="CF83" s="37"/>
      <c r="CG83" s="37"/>
      <c r="CH83" s="37"/>
      <c r="CI83" s="37"/>
      <c r="CJ83" s="37"/>
      <c r="CK83" s="37"/>
      <c r="CL83" s="37"/>
      <c r="CM83" s="37"/>
      <c r="CN83" s="37"/>
      <c r="CO83" s="37"/>
      <c r="CP83" s="37"/>
    </row>
    <row r="84" spans="1:94">
      <c r="A84" s="37"/>
      <c r="B84" s="37"/>
      <c r="C84" s="37"/>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7"/>
      <c r="AL84" s="37"/>
      <c r="AM84" s="37"/>
      <c r="AN84" s="37"/>
      <c r="AO84" s="37"/>
      <c r="AP84" s="37"/>
      <c r="AQ84" s="37"/>
      <c r="AR84" s="37"/>
      <c r="AS84" s="37"/>
      <c r="AT84" s="37"/>
      <c r="AU84" s="37"/>
      <c r="AV84" s="37"/>
      <c r="AW84" s="37"/>
      <c r="AX84" s="37"/>
      <c r="AY84" s="37"/>
      <c r="AZ84" s="37"/>
      <c r="BA84" s="37"/>
      <c r="BB84" s="37"/>
      <c r="BC84" s="37"/>
      <c r="BD84" s="37"/>
      <c r="BE84" s="37"/>
      <c r="BF84" s="37"/>
      <c r="BG84" s="37"/>
      <c r="BH84" s="37"/>
      <c r="BI84" s="37"/>
      <c r="BJ84" s="37"/>
      <c r="BK84" s="37"/>
      <c r="BL84" s="37"/>
      <c r="BM84" s="37"/>
      <c r="BN84" s="37"/>
      <c r="BO84" s="37"/>
      <c r="BP84" s="37"/>
      <c r="BQ84" s="37"/>
      <c r="BR84" s="37"/>
      <c r="BS84" s="37"/>
      <c r="BT84" s="37"/>
      <c r="BU84" s="37"/>
      <c r="BV84" s="37"/>
      <c r="BW84" s="37"/>
      <c r="BX84" s="37"/>
      <c r="BY84" s="37"/>
      <c r="BZ84" s="37"/>
      <c r="CA84" s="37"/>
      <c r="CB84" s="37"/>
      <c r="CC84" s="37"/>
      <c r="CD84" s="37"/>
      <c r="CE84" s="37"/>
      <c r="CF84" s="37"/>
      <c r="CG84" s="37"/>
      <c r="CH84" s="37"/>
      <c r="CI84" s="37"/>
      <c r="CJ84" s="37"/>
      <c r="CK84" s="37"/>
      <c r="CL84" s="37"/>
      <c r="CM84" s="37"/>
      <c r="CN84" s="37"/>
      <c r="CO84" s="37"/>
      <c r="CP84" s="37"/>
    </row>
    <row r="85" spans="1:94">
      <c r="A85" s="37"/>
      <c r="B85" s="37"/>
      <c r="C85" s="37"/>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37"/>
      <c r="BS85" s="37"/>
      <c r="BT85" s="37"/>
      <c r="BU85" s="37"/>
      <c r="BV85" s="37"/>
      <c r="BW85" s="37"/>
      <c r="BX85" s="37"/>
      <c r="BY85" s="37"/>
      <c r="BZ85" s="37"/>
      <c r="CA85" s="37"/>
      <c r="CB85" s="37"/>
      <c r="CC85" s="37"/>
      <c r="CD85" s="37"/>
      <c r="CE85" s="37"/>
      <c r="CF85" s="37"/>
      <c r="CG85" s="37"/>
      <c r="CH85" s="37"/>
      <c r="CI85" s="37"/>
      <c r="CJ85" s="37"/>
      <c r="CK85" s="37"/>
      <c r="CL85" s="37"/>
      <c r="CM85" s="37"/>
      <c r="CN85" s="37"/>
      <c r="CO85" s="37"/>
      <c r="CP85" s="37"/>
    </row>
    <row r="86" spans="1:94">
      <c r="A86" s="37"/>
      <c r="B86" s="37"/>
      <c r="C86" s="37"/>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37"/>
      <c r="BS86" s="37"/>
      <c r="BT86" s="37"/>
      <c r="BU86" s="37"/>
      <c r="BV86" s="37"/>
      <c r="BW86" s="37"/>
      <c r="BX86" s="37"/>
      <c r="BY86" s="37"/>
      <c r="BZ86" s="37"/>
      <c r="CA86" s="37"/>
      <c r="CB86" s="37"/>
      <c r="CC86" s="37"/>
      <c r="CD86" s="37"/>
      <c r="CE86" s="37"/>
      <c r="CF86" s="37"/>
      <c r="CG86" s="37"/>
      <c r="CH86" s="37"/>
      <c r="CI86" s="37"/>
      <c r="CJ86" s="37"/>
      <c r="CK86" s="37"/>
      <c r="CL86" s="37"/>
      <c r="CM86" s="37"/>
      <c r="CN86" s="37"/>
      <c r="CO86" s="37"/>
      <c r="CP86" s="37"/>
    </row>
    <row r="87" spans="1:94">
      <c r="A87" s="37"/>
      <c r="B87" s="37"/>
      <c r="C87" s="37"/>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37"/>
      <c r="AN87" s="37"/>
      <c r="AO87" s="37"/>
      <c r="AP87" s="37"/>
      <c r="AQ87" s="37"/>
      <c r="AR87" s="37"/>
      <c r="AS87" s="37"/>
      <c r="AT87" s="37"/>
      <c r="AU87" s="37"/>
      <c r="AV87" s="37"/>
      <c r="AW87" s="37"/>
      <c r="AX87" s="37"/>
      <c r="AY87" s="37"/>
      <c r="AZ87" s="37"/>
      <c r="BA87" s="37"/>
      <c r="BB87" s="37"/>
      <c r="BC87" s="37"/>
      <c r="BD87" s="37"/>
      <c r="BE87" s="37"/>
      <c r="BF87" s="37"/>
      <c r="BG87" s="37"/>
      <c r="BH87" s="37"/>
      <c r="BI87" s="37"/>
      <c r="BJ87" s="37"/>
      <c r="BK87" s="37"/>
      <c r="BL87" s="37"/>
      <c r="BM87" s="37"/>
      <c r="BN87" s="37"/>
      <c r="BO87" s="37"/>
      <c r="BP87" s="37"/>
      <c r="BQ87" s="37"/>
      <c r="BR87" s="37"/>
      <c r="BS87" s="37"/>
      <c r="BT87" s="37"/>
      <c r="BU87" s="37"/>
      <c r="BV87" s="37"/>
      <c r="BW87" s="37"/>
      <c r="BX87" s="37"/>
      <c r="BY87" s="37"/>
      <c r="BZ87" s="37"/>
      <c r="CA87" s="37"/>
      <c r="CB87" s="37"/>
      <c r="CC87" s="37"/>
      <c r="CD87" s="37"/>
      <c r="CE87" s="37"/>
      <c r="CF87" s="37"/>
      <c r="CG87" s="37"/>
      <c r="CH87" s="37"/>
      <c r="CI87" s="37"/>
      <c r="CJ87" s="37"/>
      <c r="CK87" s="37"/>
      <c r="CL87" s="37"/>
      <c r="CM87" s="37"/>
      <c r="CN87" s="37"/>
      <c r="CO87" s="37"/>
      <c r="CP87" s="37"/>
    </row>
    <row r="88" spans="1:94">
      <c r="A88" s="37"/>
      <c r="B88" s="37"/>
      <c r="C88" s="37"/>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c r="AQ88" s="37"/>
      <c r="AR88" s="37"/>
      <c r="AS88" s="37"/>
      <c r="AT88" s="37"/>
      <c r="AU88" s="37"/>
      <c r="AV88" s="37"/>
      <c r="AW88" s="37"/>
      <c r="AX88" s="37"/>
      <c r="AY88" s="37"/>
      <c r="AZ88" s="37"/>
      <c r="BA88" s="37"/>
      <c r="BB88" s="37"/>
      <c r="BC88" s="37"/>
      <c r="BD88" s="37"/>
      <c r="BE88" s="37"/>
      <c r="BF88" s="37"/>
      <c r="BG88" s="37"/>
      <c r="BH88" s="37"/>
      <c r="BI88" s="37"/>
      <c r="BJ88" s="37"/>
      <c r="BK88" s="37"/>
      <c r="BL88" s="37"/>
      <c r="BM88" s="37"/>
      <c r="BN88" s="37"/>
      <c r="BO88" s="37"/>
      <c r="BP88" s="37"/>
      <c r="BQ88" s="37"/>
      <c r="BR88" s="37"/>
      <c r="BS88" s="37"/>
      <c r="BT88" s="37"/>
      <c r="BU88" s="37"/>
      <c r="BV88" s="37"/>
      <c r="BW88" s="37"/>
      <c r="BX88" s="37"/>
      <c r="BY88" s="37"/>
      <c r="BZ88" s="37"/>
      <c r="CA88" s="37"/>
      <c r="CB88" s="37"/>
      <c r="CC88" s="37"/>
      <c r="CD88" s="37"/>
      <c r="CE88" s="37"/>
      <c r="CF88" s="37"/>
      <c r="CG88" s="37"/>
      <c r="CH88" s="37"/>
      <c r="CI88" s="37"/>
      <c r="CJ88" s="37"/>
      <c r="CK88" s="37"/>
      <c r="CL88" s="37"/>
      <c r="CM88" s="37"/>
      <c r="CN88" s="37"/>
      <c r="CO88" s="37"/>
      <c r="CP88" s="37"/>
    </row>
    <row r="89" spans="1:94">
      <c r="A89" s="37"/>
      <c r="B89" s="37"/>
      <c r="C89" s="37"/>
      <c r="D89" s="37"/>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c r="AQ89" s="37"/>
      <c r="AR89" s="37"/>
      <c r="AS89" s="37"/>
      <c r="AT89" s="37"/>
      <c r="AU89" s="37"/>
      <c r="AV89" s="37"/>
      <c r="AW89" s="37"/>
      <c r="AX89" s="37"/>
      <c r="AY89" s="37"/>
      <c r="AZ89" s="37"/>
      <c r="BA89" s="37"/>
      <c r="BB89" s="37"/>
      <c r="BC89" s="37"/>
      <c r="BD89" s="37"/>
      <c r="BE89" s="37"/>
      <c r="BF89" s="37"/>
      <c r="BG89" s="37"/>
      <c r="BH89" s="37"/>
      <c r="BI89" s="37"/>
      <c r="BJ89" s="37"/>
      <c r="BK89" s="37"/>
      <c r="BL89" s="37"/>
      <c r="BM89" s="37"/>
      <c r="BN89" s="37"/>
      <c r="BO89" s="37"/>
      <c r="BP89" s="37"/>
      <c r="BQ89" s="37"/>
      <c r="BR89" s="37"/>
      <c r="BS89" s="37"/>
      <c r="BT89" s="37"/>
      <c r="BU89" s="37"/>
      <c r="BV89" s="37"/>
      <c r="BW89" s="37"/>
      <c r="BX89" s="37"/>
      <c r="BY89" s="37"/>
      <c r="BZ89" s="37"/>
      <c r="CA89" s="37"/>
      <c r="CB89" s="37"/>
      <c r="CC89" s="37"/>
      <c r="CD89" s="37"/>
      <c r="CE89" s="37"/>
      <c r="CF89" s="37"/>
      <c r="CG89" s="37"/>
      <c r="CH89" s="37"/>
      <c r="CI89" s="37"/>
      <c r="CJ89" s="37"/>
      <c r="CK89" s="37"/>
      <c r="CL89" s="37"/>
      <c r="CM89" s="37"/>
      <c r="CN89" s="37"/>
      <c r="CO89" s="37"/>
      <c r="CP89" s="37"/>
    </row>
    <row r="90" spans="1:94">
      <c r="A90" s="37"/>
      <c r="B90" s="37"/>
      <c r="C90" s="37"/>
      <c r="D90" s="37"/>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c r="BE90" s="37"/>
      <c r="BF90" s="37"/>
      <c r="BG90" s="37"/>
      <c r="BH90" s="37"/>
      <c r="BI90" s="37"/>
      <c r="BJ90" s="37"/>
      <c r="BK90" s="37"/>
      <c r="BL90" s="37"/>
      <c r="BM90" s="37"/>
      <c r="BN90" s="37"/>
      <c r="BO90" s="37"/>
      <c r="BP90" s="37"/>
      <c r="BQ90" s="37"/>
      <c r="BR90" s="37"/>
      <c r="BS90" s="37"/>
      <c r="BT90" s="37"/>
      <c r="BU90" s="37"/>
      <c r="BV90" s="37"/>
      <c r="BW90" s="37"/>
      <c r="BX90" s="37"/>
      <c r="BY90" s="37"/>
      <c r="BZ90" s="37"/>
      <c r="CA90" s="37"/>
      <c r="CB90" s="37"/>
      <c r="CC90" s="37"/>
      <c r="CD90" s="37"/>
      <c r="CE90" s="37"/>
      <c r="CF90" s="37"/>
      <c r="CG90" s="37"/>
      <c r="CH90" s="37"/>
      <c r="CI90" s="37"/>
      <c r="CJ90" s="37"/>
      <c r="CK90" s="37"/>
      <c r="CL90" s="37"/>
      <c r="CM90" s="37"/>
      <c r="CN90" s="37"/>
      <c r="CO90" s="37"/>
      <c r="CP90" s="37"/>
    </row>
    <row r="91" spans="1:94">
      <c r="A91" s="37"/>
      <c r="B91" s="37"/>
      <c r="C91" s="37"/>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J91" s="37"/>
      <c r="BK91" s="37"/>
      <c r="BL91" s="37"/>
      <c r="BM91" s="37"/>
      <c r="BN91" s="37"/>
      <c r="BO91" s="37"/>
      <c r="BP91" s="37"/>
      <c r="BQ91" s="37"/>
      <c r="BR91" s="37"/>
      <c r="BS91" s="37"/>
      <c r="BT91" s="37"/>
      <c r="BU91" s="37"/>
      <c r="BV91" s="37"/>
      <c r="BW91" s="37"/>
      <c r="BX91" s="37"/>
      <c r="BY91" s="37"/>
      <c r="BZ91" s="37"/>
      <c r="CA91" s="37"/>
      <c r="CB91" s="37"/>
      <c r="CC91" s="37"/>
      <c r="CD91" s="37"/>
      <c r="CE91" s="37"/>
      <c r="CF91" s="37"/>
      <c r="CG91" s="37"/>
      <c r="CH91" s="37"/>
      <c r="CI91" s="37"/>
      <c r="CJ91" s="37"/>
      <c r="CK91" s="37"/>
      <c r="CL91" s="37"/>
      <c r="CM91" s="37"/>
      <c r="CN91" s="37"/>
      <c r="CO91" s="37"/>
      <c r="CP91" s="37"/>
    </row>
    <row r="92" spans="1:94">
      <c r="A92" s="37"/>
      <c r="B92" s="37"/>
      <c r="C92" s="37"/>
      <c r="D92" s="37"/>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37"/>
      <c r="BA92" s="37"/>
      <c r="BB92" s="37"/>
      <c r="BC92" s="37"/>
      <c r="BD92" s="37"/>
      <c r="BE92" s="37"/>
      <c r="BF92" s="37"/>
      <c r="BG92" s="37"/>
      <c r="BH92" s="37"/>
      <c r="BI92" s="37"/>
      <c r="BJ92" s="37"/>
      <c r="BK92" s="37"/>
      <c r="BL92" s="37"/>
      <c r="BM92" s="37"/>
      <c r="BN92" s="37"/>
      <c r="BO92" s="37"/>
      <c r="BP92" s="37"/>
      <c r="BQ92" s="37"/>
      <c r="BR92" s="37"/>
      <c r="BS92" s="37"/>
      <c r="BT92" s="37"/>
      <c r="BU92" s="37"/>
      <c r="BV92" s="37"/>
      <c r="BW92" s="37"/>
      <c r="BX92" s="37"/>
      <c r="BY92" s="37"/>
      <c r="BZ92" s="37"/>
      <c r="CA92" s="37"/>
      <c r="CB92" s="37"/>
      <c r="CC92" s="37"/>
      <c r="CD92" s="37"/>
      <c r="CE92" s="37"/>
      <c r="CF92" s="37"/>
      <c r="CG92" s="37"/>
      <c r="CH92" s="37"/>
      <c r="CI92" s="37"/>
      <c r="CJ92" s="37"/>
      <c r="CK92" s="37"/>
      <c r="CL92" s="37"/>
      <c r="CM92" s="37"/>
      <c r="CN92" s="37"/>
      <c r="CO92" s="37"/>
      <c r="CP92" s="37"/>
    </row>
    <row r="93" spans="1:94">
      <c r="A93" s="37"/>
      <c r="B93" s="37"/>
      <c r="C93" s="37"/>
      <c r="D93" s="37"/>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c r="AQ93" s="37"/>
      <c r="AR93" s="37"/>
      <c r="AS93" s="37"/>
      <c r="AT93" s="37"/>
      <c r="AU93" s="37"/>
      <c r="AV93" s="37"/>
      <c r="AW93" s="37"/>
      <c r="AX93" s="37"/>
      <c r="AY93" s="37"/>
      <c r="AZ93" s="37"/>
      <c r="BA93" s="37"/>
      <c r="BB93" s="37"/>
      <c r="BC93" s="37"/>
      <c r="BD93" s="37"/>
      <c r="BE93" s="37"/>
      <c r="BF93" s="37"/>
      <c r="BG93" s="37"/>
      <c r="BH93" s="37"/>
      <c r="BI93" s="37"/>
      <c r="BJ93" s="37"/>
      <c r="BK93" s="37"/>
      <c r="BL93" s="37"/>
      <c r="BM93" s="37"/>
      <c r="BN93" s="37"/>
      <c r="BO93" s="37"/>
      <c r="BP93" s="37"/>
      <c r="BQ93" s="37"/>
      <c r="BR93" s="37"/>
      <c r="BS93" s="37"/>
      <c r="BT93" s="37"/>
      <c r="BU93" s="37"/>
      <c r="BV93" s="37"/>
      <c r="BW93" s="37"/>
      <c r="BX93" s="37"/>
      <c r="BY93" s="37"/>
      <c r="BZ93" s="37"/>
      <c r="CA93" s="37"/>
      <c r="CB93" s="37"/>
      <c r="CC93" s="37"/>
      <c r="CD93" s="37"/>
      <c r="CE93" s="37"/>
      <c r="CF93" s="37"/>
      <c r="CG93" s="37"/>
      <c r="CH93" s="37"/>
      <c r="CI93" s="37"/>
      <c r="CJ93" s="37"/>
      <c r="CK93" s="37"/>
      <c r="CL93" s="37"/>
      <c r="CM93" s="37"/>
      <c r="CN93" s="37"/>
      <c r="CO93" s="37"/>
      <c r="CP93" s="37"/>
    </row>
    <row r="94" spans="1:94">
      <c r="A94" s="37"/>
      <c r="B94" s="37"/>
      <c r="C94" s="37"/>
      <c r="D94" s="3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c r="BM94" s="37"/>
      <c r="BN94" s="37"/>
      <c r="BO94" s="37"/>
      <c r="BP94" s="37"/>
      <c r="BQ94" s="37"/>
      <c r="BR94" s="37"/>
      <c r="BS94" s="37"/>
      <c r="BT94" s="37"/>
      <c r="BU94" s="37"/>
      <c r="BV94" s="37"/>
      <c r="BW94" s="37"/>
      <c r="BX94" s="37"/>
      <c r="BY94" s="37"/>
      <c r="BZ94" s="37"/>
      <c r="CA94" s="37"/>
      <c r="CB94" s="37"/>
      <c r="CC94" s="37"/>
      <c r="CD94" s="37"/>
      <c r="CE94" s="37"/>
      <c r="CF94" s="37"/>
      <c r="CG94" s="37"/>
      <c r="CH94" s="37"/>
      <c r="CI94" s="37"/>
      <c r="CJ94" s="37"/>
      <c r="CK94" s="37"/>
      <c r="CL94" s="37"/>
      <c r="CM94" s="37"/>
      <c r="CN94" s="37"/>
      <c r="CO94" s="37"/>
      <c r="CP94" s="37"/>
    </row>
    <row r="95" spans="1:94">
      <c r="A95" s="37"/>
      <c r="B95" s="37"/>
      <c r="C95" s="37"/>
      <c r="D95" s="3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37"/>
      <c r="BR95" s="37"/>
      <c r="BS95" s="37"/>
      <c r="BT95" s="37"/>
      <c r="BU95" s="37"/>
      <c r="BV95" s="37"/>
      <c r="BW95" s="37"/>
      <c r="BX95" s="37"/>
      <c r="BY95" s="37"/>
      <c r="BZ95" s="37"/>
      <c r="CA95" s="37"/>
      <c r="CB95" s="37"/>
      <c r="CC95" s="37"/>
      <c r="CD95" s="37"/>
      <c r="CE95" s="37"/>
      <c r="CF95" s="37"/>
      <c r="CG95" s="37"/>
      <c r="CH95" s="37"/>
      <c r="CI95" s="37"/>
      <c r="CJ95" s="37"/>
      <c r="CK95" s="37"/>
      <c r="CL95" s="37"/>
      <c r="CM95" s="37"/>
      <c r="CN95" s="37"/>
      <c r="CO95" s="37"/>
      <c r="CP95" s="37"/>
    </row>
    <row r="96" spans="1:94">
      <c r="A96" s="37"/>
      <c r="B96" s="37"/>
      <c r="C96" s="37"/>
      <c r="D96" s="3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7"/>
      <c r="BP96" s="37"/>
      <c r="BQ96" s="37"/>
      <c r="BR96" s="37"/>
      <c r="BS96" s="37"/>
      <c r="BT96" s="37"/>
      <c r="BU96" s="37"/>
      <c r="BV96" s="37"/>
      <c r="BW96" s="37"/>
      <c r="BX96" s="37"/>
      <c r="BY96" s="37"/>
      <c r="BZ96" s="37"/>
      <c r="CA96" s="37"/>
      <c r="CB96" s="37"/>
      <c r="CC96" s="37"/>
      <c r="CD96" s="37"/>
      <c r="CE96" s="37"/>
      <c r="CF96" s="37"/>
      <c r="CG96" s="37"/>
      <c r="CH96" s="37"/>
      <c r="CI96" s="37"/>
      <c r="CJ96" s="37"/>
      <c r="CK96" s="37"/>
      <c r="CL96" s="37"/>
      <c r="CM96" s="37"/>
      <c r="CN96" s="37"/>
      <c r="CO96" s="37"/>
      <c r="CP96" s="37"/>
    </row>
    <row r="97" spans="1:94">
      <c r="A97" s="37"/>
      <c r="B97" s="37"/>
      <c r="C97" s="37"/>
      <c r="D97" s="3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37"/>
      <c r="BR97" s="37"/>
      <c r="BS97" s="37"/>
      <c r="BT97" s="37"/>
      <c r="BU97" s="37"/>
      <c r="BV97" s="37"/>
      <c r="BW97" s="37"/>
      <c r="BX97" s="37"/>
      <c r="BY97" s="37"/>
      <c r="BZ97" s="37"/>
      <c r="CA97" s="37"/>
      <c r="CB97" s="37"/>
      <c r="CC97" s="37"/>
      <c r="CD97" s="37"/>
      <c r="CE97" s="37"/>
      <c r="CF97" s="37"/>
      <c r="CG97" s="37"/>
      <c r="CH97" s="37"/>
      <c r="CI97" s="37"/>
      <c r="CJ97" s="37"/>
      <c r="CK97" s="37"/>
      <c r="CL97" s="37"/>
      <c r="CM97" s="37"/>
      <c r="CN97" s="37"/>
      <c r="CO97" s="37"/>
      <c r="CP97" s="37"/>
    </row>
    <row r="98" spans="1:94">
      <c r="A98" s="37"/>
      <c r="B98" s="37"/>
      <c r="C98" s="37"/>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37"/>
      <c r="BS98" s="37"/>
      <c r="BT98" s="37"/>
      <c r="BU98" s="37"/>
      <c r="BV98" s="37"/>
      <c r="BW98" s="37"/>
      <c r="BX98" s="37"/>
      <c r="BY98" s="37"/>
      <c r="BZ98" s="37"/>
      <c r="CA98" s="37"/>
      <c r="CB98" s="37"/>
      <c r="CC98" s="37"/>
      <c r="CD98" s="37"/>
      <c r="CE98" s="37"/>
      <c r="CF98" s="37"/>
      <c r="CG98" s="37"/>
      <c r="CH98" s="37"/>
      <c r="CI98" s="37"/>
      <c r="CJ98" s="37"/>
      <c r="CK98" s="37"/>
      <c r="CL98" s="37"/>
      <c r="CM98" s="37"/>
      <c r="CN98" s="37"/>
      <c r="CO98" s="37"/>
      <c r="CP98" s="37"/>
    </row>
    <row r="99" spans="1:94">
      <c r="A99" s="37"/>
      <c r="B99" s="37"/>
      <c r="C99" s="37"/>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37"/>
      <c r="BS99" s="37"/>
      <c r="BT99" s="37"/>
      <c r="BU99" s="37"/>
      <c r="BV99" s="37"/>
      <c r="BW99" s="37"/>
      <c r="BX99" s="37"/>
      <c r="BY99" s="37"/>
      <c r="BZ99" s="37"/>
      <c r="CA99" s="37"/>
      <c r="CB99" s="37"/>
      <c r="CC99" s="37"/>
      <c r="CD99" s="37"/>
      <c r="CE99" s="37"/>
      <c r="CF99" s="37"/>
      <c r="CG99" s="37"/>
      <c r="CH99" s="37"/>
      <c r="CI99" s="37"/>
      <c r="CJ99" s="37"/>
      <c r="CK99" s="37"/>
      <c r="CL99" s="37"/>
      <c r="CM99" s="37"/>
      <c r="CN99" s="37"/>
      <c r="CO99" s="37"/>
      <c r="CP99" s="37"/>
    </row>
    <row r="100" spans="1:94">
      <c r="A100" s="37"/>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37"/>
      <c r="BS100" s="37"/>
      <c r="BT100" s="37"/>
      <c r="BU100" s="37"/>
      <c r="BV100" s="37"/>
      <c r="BW100" s="37"/>
      <c r="BX100" s="37"/>
      <c r="BY100" s="37"/>
      <c r="BZ100" s="37"/>
      <c r="CA100" s="37"/>
      <c r="CB100" s="37"/>
      <c r="CC100" s="37"/>
      <c r="CD100" s="37"/>
      <c r="CE100" s="37"/>
      <c r="CF100" s="37"/>
      <c r="CG100" s="37"/>
      <c r="CH100" s="37"/>
      <c r="CI100" s="37"/>
      <c r="CJ100" s="37"/>
      <c r="CK100" s="37"/>
      <c r="CL100" s="37"/>
      <c r="CM100" s="37"/>
      <c r="CN100" s="37"/>
      <c r="CO100" s="37"/>
      <c r="CP100" s="37"/>
    </row>
    <row r="101" spans="1:94">
      <c r="A101" s="37"/>
      <c r="B101" s="37"/>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c r="BM101" s="37"/>
      <c r="BN101" s="37"/>
      <c r="BO101" s="37"/>
      <c r="BP101" s="37"/>
      <c r="BQ101" s="37"/>
      <c r="BR101" s="37"/>
      <c r="BS101" s="37"/>
      <c r="BT101" s="37"/>
      <c r="BU101" s="37"/>
      <c r="BV101" s="37"/>
      <c r="BW101" s="37"/>
      <c r="BX101" s="37"/>
      <c r="BY101" s="37"/>
      <c r="BZ101" s="37"/>
      <c r="CA101" s="37"/>
      <c r="CB101" s="37"/>
      <c r="CC101" s="37"/>
      <c r="CD101" s="37"/>
      <c r="CE101" s="37"/>
      <c r="CF101" s="37"/>
      <c r="CG101" s="37"/>
      <c r="CH101" s="37"/>
      <c r="CI101" s="37"/>
      <c r="CJ101" s="37"/>
      <c r="CK101" s="37"/>
      <c r="CL101" s="37"/>
      <c r="CM101" s="37"/>
      <c r="CN101" s="37"/>
      <c r="CO101" s="37"/>
      <c r="CP101" s="37"/>
    </row>
    <row r="102" spans="1:94">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c r="BN102" s="37"/>
      <c r="BO102" s="37"/>
      <c r="BP102" s="37"/>
      <c r="BQ102" s="37"/>
      <c r="BR102" s="37"/>
      <c r="BS102" s="37"/>
      <c r="BT102" s="37"/>
      <c r="BU102" s="37"/>
      <c r="BV102" s="37"/>
      <c r="BW102" s="37"/>
      <c r="BX102" s="37"/>
      <c r="BY102" s="37"/>
      <c r="BZ102" s="37"/>
      <c r="CA102" s="37"/>
      <c r="CB102" s="37"/>
      <c r="CC102" s="37"/>
      <c r="CD102" s="37"/>
      <c r="CE102" s="37"/>
      <c r="CF102" s="37"/>
      <c r="CG102" s="37"/>
      <c r="CH102" s="37"/>
      <c r="CI102" s="37"/>
      <c r="CJ102" s="37"/>
      <c r="CK102" s="37"/>
      <c r="CL102" s="37"/>
      <c r="CM102" s="37"/>
      <c r="CN102" s="37"/>
      <c r="CO102" s="37"/>
      <c r="CP102" s="37"/>
    </row>
    <row r="103" spans="1:94">
      <c r="A103" s="37"/>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37"/>
      <c r="BA103" s="37"/>
      <c r="BB103" s="37"/>
      <c r="BC103" s="37"/>
      <c r="BD103" s="37"/>
      <c r="BE103" s="37"/>
      <c r="BF103" s="37"/>
      <c r="BG103" s="37"/>
      <c r="BH103" s="37"/>
      <c r="BI103" s="37"/>
      <c r="BJ103" s="37"/>
      <c r="BK103" s="37"/>
      <c r="BL103" s="37"/>
      <c r="BM103" s="37"/>
      <c r="BN103" s="37"/>
      <c r="BO103" s="37"/>
      <c r="BP103" s="37"/>
      <c r="BQ103" s="37"/>
      <c r="BR103" s="37"/>
      <c r="BS103" s="37"/>
      <c r="BT103" s="37"/>
      <c r="BU103" s="37"/>
      <c r="BV103" s="37"/>
      <c r="BW103" s="37"/>
      <c r="BX103" s="37"/>
      <c r="BY103" s="37"/>
      <c r="BZ103" s="37"/>
      <c r="CA103" s="37"/>
      <c r="CB103" s="37"/>
      <c r="CC103" s="37"/>
      <c r="CD103" s="37"/>
      <c r="CE103" s="37"/>
      <c r="CF103" s="37"/>
      <c r="CG103" s="37"/>
      <c r="CH103" s="37"/>
      <c r="CI103" s="37"/>
      <c r="CJ103" s="37"/>
      <c r="CK103" s="37"/>
      <c r="CL103" s="37"/>
      <c r="CM103" s="37"/>
      <c r="CN103" s="37"/>
      <c r="CO103" s="37"/>
      <c r="CP103" s="37"/>
    </row>
    <row r="104" spans="1:94">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37"/>
      <c r="BA104" s="37"/>
      <c r="BB104" s="37"/>
      <c r="BC104" s="37"/>
      <c r="BD104" s="37"/>
      <c r="BE104" s="37"/>
      <c r="BF104" s="37"/>
      <c r="BG104" s="37"/>
      <c r="BH104" s="37"/>
      <c r="BI104" s="37"/>
      <c r="BJ104" s="37"/>
      <c r="BK104" s="37"/>
      <c r="BL104" s="37"/>
      <c r="BM104" s="37"/>
      <c r="BN104" s="37"/>
      <c r="BO104" s="37"/>
      <c r="BP104" s="37"/>
      <c r="BQ104" s="37"/>
      <c r="BR104" s="37"/>
      <c r="BS104" s="37"/>
      <c r="BT104" s="37"/>
      <c r="BU104" s="37"/>
      <c r="BV104" s="37"/>
      <c r="BW104" s="37"/>
      <c r="BX104" s="37"/>
      <c r="BY104" s="37"/>
      <c r="BZ104" s="37"/>
      <c r="CA104" s="37"/>
      <c r="CB104" s="37"/>
      <c r="CC104" s="37"/>
      <c r="CD104" s="37"/>
      <c r="CE104" s="37"/>
      <c r="CF104" s="37"/>
      <c r="CG104" s="37"/>
      <c r="CH104" s="37"/>
      <c r="CI104" s="37"/>
      <c r="CJ104" s="37"/>
      <c r="CK104" s="37"/>
      <c r="CL104" s="37"/>
      <c r="CM104" s="37"/>
      <c r="CN104" s="37"/>
      <c r="CO104" s="37"/>
      <c r="CP104" s="37"/>
    </row>
    <row r="105" spans="1:94">
      <c r="A105" s="37"/>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37"/>
      <c r="BA105" s="37"/>
      <c r="BB105" s="37"/>
      <c r="BC105" s="37"/>
      <c r="BD105" s="37"/>
      <c r="BE105" s="37"/>
      <c r="BF105" s="37"/>
      <c r="BG105" s="37"/>
      <c r="BH105" s="37"/>
      <c r="BI105" s="37"/>
      <c r="BJ105" s="37"/>
      <c r="BK105" s="37"/>
      <c r="BL105" s="37"/>
      <c r="BM105" s="37"/>
      <c r="BN105" s="37"/>
      <c r="BO105" s="37"/>
      <c r="BP105" s="37"/>
      <c r="BQ105" s="37"/>
      <c r="BR105" s="37"/>
      <c r="BS105" s="37"/>
      <c r="BT105" s="37"/>
      <c r="BU105" s="37"/>
      <c r="BV105" s="37"/>
      <c r="BW105" s="37"/>
      <c r="BX105" s="37"/>
      <c r="BY105" s="37"/>
      <c r="BZ105" s="37"/>
      <c r="CA105" s="37"/>
      <c r="CB105" s="37"/>
      <c r="CC105" s="37"/>
      <c r="CD105" s="37"/>
      <c r="CE105" s="37"/>
      <c r="CF105" s="37"/>
      <c r="CG105" s="37"/>
      <c r="CH105" s="37"/>
      <c r="CI105" s="37"/>
      <c r="CJ105" s="37"/>
      <c r="CK105" s="37"/>
      <c r="CL105" s="37"/>
      <c r="CM105" s="37"/>
      <c r="CN105" s="37"/>
      <c r="CO105" s="37"/>
      <c r="CP105" s="37"/>
    </row>
    <row r="106" spans="1:94">
      <c r="A106" s="37"/>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37"/>
      <c r="BA106" s="37"/>
      <c r="BB106" s="37"/>
      <c r="BC106" s="37"/>
      <c r="BD106" s="37"/>
      <c r="BE106" s="37"/>
      <c r="BF106" s="37"/>
      <c r="BG106" s="37"/>
      <c r="BH106" s="37"/>
      <c r="BI106" s="37"/>
      <c r="BJ106" s="37"/>
      <c r="BK106" s="37"/>
      <c r="BL106" s="37"/>
      <c r="BM106" s="37"/>
      <c r="BN106" s="37"/>
      <c r="BO106" s="37"/>
      <c r="BP106" s="37"/>
      <c r="BQ106" s="37"/>
      <c r="BR106" s="37"/>
      <c r="BS106" s="37"/>
      <c r="BT106" s="37"/>
      <c r="BU106" s="37"/>
      <c r="BV106" s="37"/>
      <c r="BW106" s="37"/>
      <c r="BX106" s="37"/>
      <c r="BY106" s="37"/>
      <c r="BZ106" s="37"/>
      <c r="CA106" s="37"/>
      <c r="CB106" s="37"/>
      <c r="CC106" s="37"/>
      <c r="CD106" s="37"/>
      <c r="CE106" s="37"/>
      <c r="CF106" s="37"/>
      <c r="CG106" s="37"/>
      <c r="CH106" s="37"/>
      <c r="CI106" s="37"/>
      <c r="CJ106" s="37"/>
      <c r="CK106" s="37"/>
      <c r="CL106" s="37"/>
      <c r="CM106" s="37"/>
      <c r="CN106" s="37"/>
      <c r="CO106" s="37"/>
      <c r="CP106" s="37"/>
    </row>
    <row r="107" spans="1:94">
      <c r="A107" s="37"/>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7"/>
      <c r="AY107" s="37"/>
      <c r="AZ107" s="37"/>
      <c r="BA107" s="37"/>
      <c r="BB107" s="37"/>
      <c r="BC107" s="37"/>
      <c r="BD107" s="37"/>
      <c r="BE107" s="37"/>
      <c r="BF107" s="37"/>
      <c r="BG107" s="37"/>
      <c r="BH107" s="37"/>
      <c r="BI107" s="37"/>
      <c r="BJ107" s="37"/>
      <c r="BK107" s="37"/>
      <c r="BL107" s="37"/>
      <c r="BM107" s="37"/>
      <c r="BN107" s="37"/>
      <c r="BO107" s="37"/>
      <c r="BP107" s="37"/>
      <c r="BQ107" s="37"/>
      <c r="BR107" s="37"/>
      <c r="BS107" s="37"/>
      <c r="BT107" s="37"/>
      <c r="BU107" s="37"/>
      <c r="BV107" s="37"/>
      <c r="BW107" s="37"/>
      <c r="BX107" s="37"/>
      <c r="BY107" s="37"/>
      <c r="BZ107" s="37"/>
      <c r="CA107" s="37"/>
      <c r="CB107" s="37"/>
      <c r="CC107" s="37"/>
      <c r="CD107" s="37"/>
      <c r="CE107" s="37"/>
      <c r="CF107" s="37"/>
      <c r="CG107" s="37"/>
      <c r="CH107" s="37"/>
      <c r="CI107" s="37"/>
      <c r="CJ107" s="37"/>
      <c r="CK107" s="37"/>
      <c r="CL107" s="37"/>
      <c r="CM107" s="37"/>
      <c r="CN107" s="37"/>
      <c r="CO107" s="37"/>
      <c r="CP107" s="37"/>
    </row>
    <row r="108" spans="1:94">
      <c r="A108" s="37"/>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37"/>
      <c r="BA108" s="37"/>
      <c r="BB108" s="37"/>
      <c r="BC108" s="37"/>
      <c r="BD108" s="37"/>
      <c r="BE108" s="37"/>
      <c r="BF108" s="37"/>
      <c r="BG108" s="37"/>
      <c r="BH108" s="37"/>
      <c r="BI108" s="37"/>
      <c r="BJ108" s="37"/>
      <c r="BK108" s="37"/>
      <c r="BL108" s="37"/>
      <c r="BM108" s="37"/>
      <c r="BN108" s="37"/>
      <c r="BO108" s="37"/>
      <c r="BP108" s="37"/>
      <c r="BQ108" s="37"/>
      <c r="BR108" s="37"/>
      <c r="BS108" s="37"/>
      <c r="BT108" s="37"/>
      <c r="BU108" s="37"/>
      <c r="BV108" s="37"/>
      <c r="BW108" s="37"/>
      <c r="BX108" s="37"/>
      <c r="BY108" s="37"/>
      <c r="BZ108" s="37"/>
      <c r="CA108" s="37"/>
      <c r="CB108" s="37"/>
      <c r="CC108" s="37"/>
      <c r="CD108" s="37"/>
      <c r="CE108" s="37"/>
      <c r="CF108" s="37"/>
      <c r="CG108" s="37"/>
      <c r="CH108" s="37"/>
      <c r="CI108" s="37"/>
      <c r="CJ108" s="37"/>
      <c r="CK108" s="37"/>
      <c r="CL108" s="37"/>
      <c r="CM108" s="37"/>
      <c r="CN108" s="37"/>
      <c r="CO108" s="37"/>
      <c r="CP108" s="37"/>
    </row>
    <row r="109" spans="1:94">
      <c r="A109" s="37"/>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c r="AL109" s="37"/>
      <c r="AM109" s="37"/>
      <c r="AN109" s="37"/>
      <c r="AO109" s="37"/>
      <c r="AP109" s="37"/>
      <c r="AQ109" s="37"/>
      <c r="AR109" s="37"/>
      <c r="AS109" s="37"/>
      <c r="AT109" s="37"/>
      <c r="AU109" s="37"/>
      <c r="AV109" s="37"/>
      <c r="AW109" s="37"/>
      <c r="AX109" s="37"/>
      <c r="AY109" s="37"/>
      <c r="AZ109" s="37"/>
      <c r="BA109" s="37"/>
      <c r="BB109" s="37"/>
      <c r="BC109" s="37"/>
      <c r="BD109" s="37"/>
      <c r="BE109" s="37"/>
      <c r="BF109" s="37"/>
      <c r="BG109" s="37"/>
      <c r="BH109" s="37"/>
      <c r="BI109" s="37"/>
      <c r="BJ109" s="37"/>
      <c r="BK109" s="37"/>
      <c r="BL109" s="37"/>
      <c r="BM109" s="37"/>
      <c r="BN109" s="37"/>
      <c r="BO109" s="37"/>
      <c r="BP109" s="37"/>
      <c r="BQ109" s="37"/>
      <c r="BR109" s="37"/>
      <c r="BS109" s="37"/>
      <c r="BT109" s="37"/>
      <c r="BU109" s="37"/>
      <c r="BV109" s="37"/>
      <c r="BW109" s="37"/>
      <c r="BX109" s="37"/>
      <c r="BY109" s="37"/>
      <c r="BZ109" s="37"/>
      <c r="CA109" s="37"/>
      <c r="CB109" s="37"/>
      <c r="CC109" s="37"/>
      <c r="CD109" s="37"/>
      <c r="CE109" s="37"/>
      <c r="CF109" s="37"/>
      <c r="CG109" s="37"/>
      <c r="CH109" s="37"/>
      <c r="CI109" s="37"/>
      <c r="CJ109" s="37"/>
      <c r="CK109" s="37"/>
      <c r="CL109" s="37"/>
      <c r="CM109" s="37"/>
      <c r="CN109" s="37"/>
      <c r="CO109" s="37"/>
      <c r="CP109" s="37"/>
    </row>
    <row r="110" spans="1:94">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7"/>
      <c r="AL110" s="37"/>
      <c r="AM110" s="37"/>
      <c r="AN110" s="37"/>
      <c r="AO110" s="37"/>
      <c r="AP110" s="37"/>
      <c r="AQ110" s="37"/>
      <c r="AR110" s="37"/>
      <c r="AS110" s="37"/>
      <c r="AT110" s="37"/>
      <c r="AU110" s="37"/>
      <c r="AV110" s="37"/>
      <c r="AW110" s="37"/>
      <c r="AX110" s="37"/>
      <c r="AY110" s="37"/>
      <c r="AZ110" s="37"/>
      <c r="BA110" s="37"/>
      <c r="BB110" s="37"/>
      <c r="BC110" s="37"/>
      <c r="BD110" s="37"/>
      <c r="BE110" s="37"/>
      <c r="BF110" s="37"/>
      <c r="BG110" s="37"/>
      <c r="BH110" s="37"/>
      <c r="BI110" s="37"/>
      <c r="BJ110" s="37"/>
      <c r="BK110" s="37"/>
      <c r="BL110" s="37"/>
      <c r="BM110" s="37"/>
      <c r="BN110" s="37"/>
      <c r="BO110" s="37"/>
      <c r="BP110" s="37"/>
      <c r="BQ110" s="37"/>
      <c r="BR110" s="37"/>
      <c r="BS110" s="37"/>
      <c r="BT110" s="37"/>
      <c r="BU110" s="37"/>
      <c r="BV110" s="37"/>
      <c r="BW110" s="37"/>
      <c r="BX110" s="37"/>
      <c r="BY110" s="37"/>
      <c r="BZ110" s="37"/>
      <c r="CA110" s="37"/>
      <c r="CB110" s="37"/>
      <c r="CC110" s="37"/>
      <c r="CD110" s="37"/>
      <c r="CE110" s="37"/>
      <c r="CF110" s="37"/>
      <c r="CG110" s="37"/>
      <c r="CH110" s="37"/>
      <c r="CI110" s="37"/>
      <c r="CJ110" s="37"/>
      <c r="CK110" s="37"/>
      <c r="CL110" s="37"/>
      <c r="CM110" s="37"/>
      <c r="CN110" s="37"/>
      <c r="CO110" s="37"/>
      <c r="CP110" s="37"/>
    </row>
    <row r="111" spans="1:94">
      <c r="A111" s="37"/>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7"/>
      <c r="AL111" s="37"/>
      <c r="AM111" s="37"/>
      <c r="AN111" s="37"/>
      <c r="AO111" s="37"/>
      <c r="AP111" s="37"/>
      <c r="AQ111" s="37"/>
      <c r="AR111" s="37"/>
      <c r="AS111" s="37"/>
      <c r="AT111" s="37"/>
      <c r="AU111" s="37"/>
      <c r="AV111" s="37"/>
      <c r="AW111" s="37"/>
      <c r="AX111" s="37"/>
      <c r="AY111" s="37"/>
      <c r="AZ111" s="37"/>
      <c r="BA111" s="37"/>
      <c r="BB111" s="37"/>
      <c r="BC111" s="37"/>
      <c r="BD111" s="37"/>
      <c r="BE111" s="37"/>
      <c r="BF111" s="37"/>
      <c r="BG111" s="37"/>
      <c r="BH111" s="37"/>
      <c r="BI111" s="37"/>
      <c r="BJ111" s="37"/>
      <c r="BK111" s="37"/>
      <c r="BL111" s="37"/>
      <c r="BM111" s="37"/>
      <c r="BN111" s="37"/>
      <c r="BO111" s="37"/>
      <c r="BP111" s="37"/>
      <c r="BQ111" s="37"/>
      <c r="BR111" s="37"/>
      <c r="BS111" s="37"/>
      <c r="BT111" s="37"/>
      <c r="BU111" s="37"/>
      <c r="BV111" s="37"/>
      <c r="BW111" s="37"/>
      <c r="BX111" s="37"/>
      <c r="BY111" s="37"/>
      <c r="BZ111" s="37"/>
      <c r="CA111" s="37"/>
      <c r="CB111" s="37"/>
      <c r="CC111" s="37"/>
      <c r="CD111" s="37"/>
      <c r="CE111" s="37"/>
      <c r="CF111" s="37"/>
      <c r="CG111" s="37"/>
      <c r="CH111" s="37"/>
      <c r="CI111" s="37"/>
      <c r="CJ111" s="37"/>
      <c r="CK111" s="37"/>
      <c r="CL111" s="37"/>
      <c r="CM111" s="37"/>
      <c r="CN111" s="37"/>
      <c r="CO111" s="37"/>
      <c r="CP111" s="37"/>
    </row>
    <row r="112" spans="1:94">
      <c r="A112" s="37"/>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7"/>
      <c r="AL112" s="37"/>
      <c r="AM112" s="37"/>
      <c r="AN112" s="37"/>
      <c r="AO112" s="37"/>
      <c r="AP112" s="37"/>
      <c r="AQ112" s="37"/>
      <c r="AR112" s="37"/>
      <c r="AS112" s="37"/>
      <c r="AT112" s="37"/>
      <c r="AU112" s="37"/>
      <c r="AV112" s="37"/>
      <c r="AW112" s="37"/>
      <c r="AX112" s="37"/>
      <c r="AY112" s="37"/>
      <c r="AZ112" s="37"/>
      <c r="BA112" s="37"/>
      <c r="BB112" s="37"/>
      <c r="BC112" s="37"/>
      <c r="BD112" s="37"/>
      <c r="BE112" s="37"/>
      <c r="BF112" s="37"/>
      <c r="BG112" s="37"/>
      <c r="BH112" s="37"/>
      <c r="BI112" s="37"/>
      <c r="BJ112" s="37"/>
      <c r="BK112" s="37"/>
      <c r="BL112" s="37"/>
      <c r="BM112" s="37"/>
      <c r="BN112" s="37"/>
      <c r="BO112" s="37"/>
      <c r="BP112" s="37"/>
      <c r="BQ112" s="37"/>
      <c r="BR112" s="37"/>
      <c r="BS112" s="37"/>
      <c r="BT112" s="37"/>
      <c r="BU112" s="37"/>
      <c r="BV112" s="37"/>
      <c r="BW112" s="37"/>
      <c r="BX112" s="37"/>
      <c r="BY112" s="37"/>
      <c r="BZ112" s="37"/>
      <c r="CA112" s="37"/>
      <c r="CB112" s="37"/>
      <c r="CC112" s="37"/>
      <c r="CD112" s="37"/>
      <c r="CE112" s="37"/>
      <c r="CF112" s="37"/>
      <c r="CG112" s="37"/>
      <c r="CH112" s="37"/>
      <c r="CI112" s="37"/>
      <c r="CJ112" s="37"/>
      <c r="CK112" s="37"/>
      <c r="CL112" s="37"/>
      <c r="CM112" s="37"/>
      <c r="CN112" s="37"/>
      <c r="CO112" s="37"/>
      <c r="CP112" s="37"/>
    </row>
    <row r="113" spans="1:94">
      <c r="A113" s="37"/>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7"/>
      <c r="AL113" s="37"/>
      <c r="AM113" s="37"/>
      <c r="AN113" s="37"/>
      <c r="AO113" s="37"/>
      <c r="AP113" s="37"/>
      <c r="AQ113" s="37"/>
      <c r="AR113" s="37"/>
      <c r="AS113" s="37"/>
      <c r="AT113" s="37"/>
      <c r="AU113" s="37"/>
      <c r="AV113" s="37"/>
      <c r="AW113" s="37"/>
      <c r="AX113" s="37"/>
      <c r="AY113" s="37"/>
      <c r="AZ113" s="37"/>
      <c r="BA113" s="37"/>
      <c r="BB113" s="37"/>
      <c r="BC113" s="37"/>
      <c r="BD113" s="37"/>
      <c r="BE113" s="37"/>
      <c r="BF113" s="37"/>
      <c r="BG113" s="37"/>
      <c r="BH113" s="37"/>
      <c r="BI113" s="37"/>
      <c r="BJ113" s="37"/>
      <c r="BK113" s="37"/>
      <c r="BL113" s="37"/>
      <c r="BM113" s="37"/>
      <c r="BN113" s="37"/>
      <c r="BO113" s="37"/>
      <c r="BP113" s="37"/>
      <c r="BQ113" s="37"/>
      <c r="BR113" s="37"/>
      <c r="BS113" s="37"/>
      <c r="BT113" s="37"/>
      <c r="BU113" s="37"/>
      <c r="BV113" s="37"/>
      <c r="BW113" s="37"/>
      <c r="BX113" s="37"/>
      <c r="BY113" s="37"/>
      <c r="BZ113" s="37"/>
      <c r="CA113" s="37"/>
      <c r="CB113" s="37"/>
      <c r="CC113" s="37"/>
      <c r="CD113" s="37"/>
      <c r="CE113" s="37"/>
      <c r="CF113" s="37"/>
      <c r="CG113" s="37"/>
      <c r="CH113" s="37"/>
      <c r="CI113" s="37"/>
      <c r="CJ113" s="37"/>
      <c r="CK113" s="37"/>
      <c r="CL113" s="37"/>
      <c r="CM113" s="37"/>
      <c r="CN113" s="37"/>
      <c r="CO113" s="37"/>
      <c r="CP113" s="37"/>
    </row>
    <row r="114" spans="1:94">
      <c r="A114" s="37"/>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7"/>
      <c r="AL114" s="37"/>
      <c r="AM114" s="37"/>
      <c r="AN114" s="37"/>
      <c r="AO114" s="37"/>
      <c r="AP114" s="37"/>
      <c r="AQ114" s="37"/>
      <c r="AR114" s="37"/>
      <c r="AS114" s="37"/>
      <c r="AT114" s="37"/>
      <c r="AU114" s="37"/>
      <c r="AV114" s="37"/>
      <c r="AW114" s="37"/>
      <c r="AX114" s="37"/>
      <c r="AY114" s="37"/>
      <c r="AZ114" s="37"/>
      <c r="BA114" s="37"/>
      <c r="BB114" s="37"/>
      <c r="BC114" s="37"/>
      <c r="BD114" s="37"/>
      <c r="BE114" s="37"/>
      <c r="BF114" s="37"/>
      <c r="BG114" s="37"/>
      <c r="BH114" s="37"/>
      <c r="BI114" s="37"/>
      <c r="BJ114" s="37"/>
      <c r="BK114" s="37"/>
      <c r="BL114" s="37"/>
      <c r="BM114" s="37"/>
      <c r="BN114" s="37"/>
      <c r="BO114" s="37"/>
      <c r="BP114" s="37"/>
      <c r="BQ114" s="37"/>
      <c r="BR114" s="37"/>
      <c r="BS114" s="37"/>
      <c r="BT114" s="37"/>
      <c r="BU114" s="37"/>
      <c r="BV114" s="37"/>
      <c r="BW114" s="37"/>
      <c r="BX114" s="37"/>
      <c r="BY114" s="37"/>
      <c r="BZ114" s="37"/>
      <c r="CA114" s="37"/>
      <c r="CB114" s="37"/>
      <c r="CC114" s="37"/>
      <c r="CD114" s="37"/>
      <c r="CE114" s="37"/>
      <c r="CF114" s="37"/>
      <c r="CG114" s="37"/>
      <c r="CH114" s="37"/>
      <c r="CI114" s="37"/>
      <c r="CJ114" s="37"/>
      <c r="CK114" s="37"/>
      <c r="CL114" s="37"/>
      <c r="CM114" s="37"/>
      <c r="CN114" s="37"/>
      <c r="CO114" s="37"/>
      <c r="CP114" s="37"/>
    </row>
    <row r="115" spans="1:94">
      <c r="A115" s="37"/>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c r="AK115" s="37"/>
      <c r="AL115" s="37"/>
      <c r="AM115" s="37"/>
      <c r="AN115" s="37"/>
      <c r="AO115" s="37"/>
      <c r="AP115" s="37"/>
      <c r="AQ115" s="37"/>
      <c r="AR115" s="37"/>
      <c r="AS115" s="37"/>
      <c r="AT115" s="37"/>
      <c r="AU115" s="37"/>
      <c r="AV115" s="37"/>
      <c r="AW115" s="37"/>
      <c r="AX115" s="37"/>
      <c r="AY115" s="37"/>
      <c r="AZ115" s="37"/>
      <c r="BA115" s="37"/>
      <c r="BB115" s="37"/>
      <c r="BC115" s="37"/>
      <c r="BD115" s="37"/>
      <c r="BE115" s="37"/>
      <c r="BF115" s="37"/>
      <c r="BG115" s="37"/>
      <c r="BH115" s="37"/>
      <c r="BI115" s="37"/>
      <c r="BJ115" s="37"/>
      <c r="BK115" s="37"/>
      <c r="BL115" s="37"/>
      <c r="BM115" s="37"/>
      <c r="BN115" s="37"/>
      <c r="BO115" s="37"/>
      <c r="BP115" s="37"/>
      <c r="BQ115" s="37"/>
      <c r="BR115" s="37"/>
      <c r="BS115" s="37"/>
      <c r="BT115" s="37"/>
      <c r="BU115" s="37"/>
      <c r="BV115" s="37"/>
      <c r="BW115" s="37"/>
      <c r="BX115" s="37"/>
      <c r="BY115" s="37"/>
      <c r="BZ115" s="37"/>
      <c r="CA115" s="37"/>
      <c r="CB115" s="37"/>
      <c r="CC115" s="37"/>
      <c r="CD115" s="37"/>
      <c r="CE115" s="37"/>
      <c r="CF115" s="37"/>
      <c r="CG115" s="37"/>
      <c r="CH115" s="37"/>
      <c r="CI115" s="37"/>
      <c r="CJ115" s="37"/>
      <c r="CK115" s="37"/>
      <c r="CL115" s="37"/>
      <c r="CM115" s="37"/>
      <c r="CN115" s="37"/>
      <c r="CO115" s="37"/>
      <c r="CP115" s="37"/>
    </row>
    <row r="116" spans="1:94">
      <c r="A116" s="37"/>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7"/>
      <c r="AL116" s="37"/>
      <c r="AM116" s="37"/>
      <c r="AN116" s="37"/>
      <c r="AO116" s="37"/>
      <c r="AP116" s="37"/>
      <c r="AQ116" s="37"/>
      <c r="AR116" s="37"/>
      <c r="AS116" s="37"/>
      <c r="AT116" s="37"/>
      <c r="AU116" s="37"/>
      <c r="AV116" s="37"/>
      <c r="AW116" s="37"/>
      <c r="AX116" s="37"/>
      <c r="AY116" s="37"/>
      <c r="AZ116" s="37"/>
      <c r="BA116" s="37"/>
      <c r="BB116" s="37"/>
      <c r="BC116" s="37"/>
      <c r="BD116" s="37"/>
      <c r="BE116" s="37"/>
      <c r="BF116" s="37"/>
      <c r="BG116" s="37"/>
      <c r="BH116" s="37"/>
      <c r="BI116" s="37"/>
      <c r="BJ116" s="37"/>
      <c r="BK116" s="37"/>
      <c r="BL116" s="37"/>
      <c r="BM116" s="37"/>
      <c r="BN116" s="37"/>
      <c r="BO116" s="37"/>
      <c r="BP116" s="37"/>
      <c r="BQ116" s="37"/>
      <c r="BR116" s="37"/>
      <c r="BS116" s="37"/>
      <c r="BT116" s="37"/>
      <c r="BU116" s="37"/>
      <c r="BV116" s="37"/>
      <c r="BW116" s="37"/>
      <c r="BX116" s="37"/>
      <c r="BY116" s="37"/>
      <c r="BZ116" s="37"/>
      <c r="CA116" s="37"/>
      <c r="CB116" s="37"/>
      <c r="CC116" s="37"/>
      <c r="CD116" s="37"/>
      <c r="CE116" s="37"/>
      <c r="CF116" s="37"/>
      <c r="CG116" s="37"/>
      <c r="CH116" s="37"/>
      <c r="CI116" s="37"/>
      <c r="CJ116" s="37"/>
      <c r="CK116" s="37"/>
      <c r="CL116" s="37"/>
      <c r="CM116" s="37"/>
      <c r="CN116" s="37"/>
      <c r="CO116" s="37"/>
      <c r="CP116" s="37"/>
    </row>
    <row r="117" spans="1:94">
      <c r="A117" s="37"/>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7"/>
      <c r="AL117" s="37"/>
      <c r="AM117" s="37"/>
      <c r="AN117" s="37"/>
      <c r="AO117" s="37"/>
      <c r="AP117" s="37"/>
      <c r="AQ117" s="37"/>
      <c r="AR117" s="37"/>
      <c r="AS117" s="37"/>
      <c r="AT117" s="37"/>
      <c r="AU117" s="37"/>
      <c r="AV117" s="37"/>
      <c r="AW117" s="37"/>
      <c r="AX117" s="37"/>
      <c r="AY117" s="37"/>
      <c r="AZ117" s="37"/>
      <c r="BA117" s="37"/>
      <c r="BB117" s="37"/>
      <c r="BC117" s="37"/>
      <c r="BD117" s="37"/>
      <c r="BE117" s="37"/>
      <c r="BF117" s="37"/>
      <c r="BG117" s="37"/>
      <c r="BH117" s="37"/>
      <c r="BI117" s="37"/>
      <c r="BJ117" s="37"/>
      <c r="BK117" s="37"/>
      <c r="BL117" s="37"/>
      <c r="BM117" s="37"/>
      <c r="BN117" s="37"/>
      <c r="BO117" s="37"/>
      <c r="BP117" s="37"/>
      <c r="BQ117" s="37"/>
      <c r="BR117" s="37"/>
      <c r="BS117" s="37"/>
      <c r="BT117" s="37"/>
      <c r="BU117" s="37"/>
      <c r="BV117" s="37"/>
      <c r="BW117" s="37"/>
      <c r="BX117" s="37"/>
      <c r="BY117" s="37"/>
      <c r="BZ117" s="37"/>
      <c r="CA117" s="37"/>
      <c r="CB117" s="37"/>
      <c r="CC117" s="37"/>
      <c r="CD117" s="37"/>
      <c r="CE117" s="37"/>
      <c r="CF117" s="37"/>
      <c r="CG117" s="37"/>
      <c r="CH117" s="37"/>
      <c r="CI117" s="37"/>
      <c r="CJ117" s="37"/>
      <c r="CK117" s="37"/>
      <c r="CL117" s="37"/>
      <c r="CM117" s="37"/>
      <c r="CN117" s="37"/>
      <c r="CO117" s="37"/>
      <c r="CP117" s="37"/>
    </row>
    <row r="118" spans="1:94">
      <c r="A118" s="37"/>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7"/>
      <c r="AL118" s="37"/>
      <c r="AM118" s="37"/>
      <c r="AN118" s="37"/>
      <c r="AO118" s="37"/>
      <c r="AP118" s="37"/>
      <c r="AQ118" s="37"/>
      <c r="AR118" s="37"/>
      <c r="AS118" s="37"/>
      <c r="AT118" s="37"/>
      <c r="AU118" s="37"/>
      <c r="AV118" s="37"/>
      <c r="AW118" s="37"/>
      <c r="AX118" s="37"/>
      <c r="AY118" s="37"/>
      <c r="AZ118" s="37"/>
      <c r="BA118" s="37"/>
      <c r="BB118" s="37"/>
      <c r="BC118" s="37"/>
      <c r="BD118" s="37"/>
      <c r="BE118" s="37"/>
      <c r="BF118" s="37"/>
      <c r="BG118" s="37"/>
      <c r="BH118" s="37"/>
      <c r="BI118" s="37"/>
      <c r="BJ118" s="37"/>
      <c r="BK118" s="37"/>
      <c r="BL118" s="37"/>
      <c r="BM118" s="37"/>
      <c r="BN118" s="37"/>
      <c r="BO118" s="37"/>
      <c r="BP118" s="37"/>
      <c r="BQ118" s="37"/>
      <c r="BR118" s="37"/>
      <c r="BS118" s="37"/>
      <c r="BT118" s="37"/>
      <c r="BU118" s="37"/>
      <c r="BV118" s="37"/>
      <c r="BW118" s="37"/>
      <c r="BX118" s="37"/>
      <c r="BY118" s="37"/>
      <c r="BZ118" s="37"/>
      <c r="CA118" s="37"/>
      <c r="CB118" s="37"/>
      <c r="CC118" s="37"/>
      <c r="CD118" s="37"/>
      <c r="CE118" s="37"/>
      <c r="CF118" s="37"/>
      <c r="CG118" s="37"/>
      <c r="CH118" s="37"/>
      <c r="CI118" s="37"/>
      <c r="CJ118" s="37"/>
      <c r="CK118" s="37"/>
      <c r="CL118" s="37"/>
      <c r="CM118" s="37"/>
      <c r="CN118" s="37"/>
      <c r="CO118" s="37"/>
      <c r="CP118" s="37"/>
    </row>
    <row r="119" spans="1:94">
      <c r="A119" s="37"/>
      <c r="B119" s="37"/>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7"/>
      <c r="AL119" s="37"/>
      <c r="AM119" s="37"/>
      <c r="AN119" s="37"/>
      <c r="AO119" s="37"/>
      <c r="AP119" s="37"/>
      <c r="AQ119" s="37"/>
      <c r="AR119" s="37"/>
      <c r="AS119" s="37"/>
      <c r="AT119" s="37"/>
      <c r="AU119" s="37"/>
      <c r="AV119" s="37"/>
      <c r="AW119" s="37"/>
      <c r="AX119" s="37"/>
      <c r="AY119" s="37"/>
      <c r="AZ119" s="37"/>
      <c r="BA119" s="37"/>
      <c r="BB119" s="37"/>
      <c r="BC119" s="37"/>
      <c r="BD119" s="37"/>
      <c r="BE119" s="37"/>
      <c r="BF119" s="37"/>
      <c r="BG119" s="37"/>
      <c r="BH119" s="37"/>
      <c r="BI119" s="37"/>
      <c r="BJ119" s="37"/>
      <c r="BK119" s="37"/>
      <c r="BL119" s="37"/>
      <c r="BM119" s="37"/>
      <c r="BN119" s="37"/>
      <c r="BO119" s="37"/>
      <c r="BP119" s="37"/>
      <c r="BQ119" s="37"/>
      <c r="BR119" s="37"/>
      <c r="BS119" s="37"/>
      <c r="BT119" s="37"/>
      <c r="BU119" s="37"/>
      <c r="BV119" s="37"/>
      <c r="BW119" s="37"/>
      <c r="BX119" s="37"/>
      <c r="BY119" s="37"/>
      <c r="BZ119" s="37"/>
      <c r="CA119" s="37"/>
      <c r="CB119" s="37"/>
      <c r="CC119" s="37"/>
      <c r="CD119" s="37"/>
      <c r="CE119" s="37"/>
      <c r="CF119" s="37"/>
      <c r="CG119" s="37"/>
      <c r="CH119" s="37"/>
      <c r="CI119" s="37"/>
      <c r="CJ119" s="37"/>
      <c r="CK119" s="37"/>
      <c r="CL119" s="37"/>
      <c r="CM119" s="37"/>
      <c r="CN119" s="37"/>
      <c r="CO119" s="37"/>
      <c r="CP119" s="37"/>
    </row>
    <row r="120" spans="1:94">
      <c r="A120" s="37"/>
      <c r="B120" s="37"/>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7"/>
      <c r="AL120" s="37"/>
      <c r="AM120" s="37"/>
      <c r="AN120" s="37"/>
      <c r="AO120" s="37"/>
      <c r="AP120" s="37"/>
      <c r="AQ120" s="37"/>
      <c r="AR120" s="37"/>
      <c r="AS120" s="37"/>
      <c r="AT120" s="37"/>
      <c r="AU120" s="37"/>
      <c r="AV120" s="37"/>
      <c r="AW120" s="37"/>
      <c r="AX120" s="37"/>
      <c r="AY120" s="37"/>
      <c r="AZ120" s="37"/>
      <c r="BA120" s="37"/>
      <c r="BB120" s="37"/>
      <c r="BC120" s="37"/>
      <c r="BD120" s="37"/>
      <c r="BE120" s="37"/>
      <c r="BF120" s="37"/>
      <c r="BG120" s="37"/>
      <c r="BH120" s="37"/>
      <c r="BI120" s="37"/>
      <c r="BJ120" s="37"/>
      <c r="BK120" s="37"/>
      <c r="BL120" s="37"/>
      <c r="BM120" s="37"/>
      <c r="BN120" s="37"/>
      <c r="BO120" s="37"/>
      <c r="BP120" s="37"/>
      <c r="BQ120" s="37"/>
      <c r="BR120" s="37"/>
      <c r="BS120" s="37"/>
      <c r="BT120" s="37"/>
      <c r="BU120" s="37"/>
      <c r="BV120" s="37"/>
      <c r="BW120" s="37"/>
      <c r="BX120" s="37"/>
      <c r="BY120" s="37"/>
      <c r="BZ120" s="37"/>
      <c r="CA120" s="37"/>
      <c r="CB120" s="37"/>
      <c r="CC120" s="37"/>
      <c r="CD120" s="37"/>
      <c r="CE120" s="37"/>
      <c r="CF120" s="37"/>
      <c r="CG120" s="37"/>
      <c r="CH120" s="37"/>
      <c r="CI120" s="37"/>
      <c r="CJ120" s="37"/>
      <c r="CK120" s="37"/>
      <c r="CL120" s="37"/>
      <c r="CM120" s="37"/>
      <c r="CN120" s="37"/>
      <c r="CO120" s="37"/>
      <c r="CP120" s="37"/>
    </row>
    <row r="121" spans="1:94">
      <c r="A121" s="37"/>
      <c r="B121" s="37"/>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7"/>
      <c r="AL121" s="37"/>
      <c r="AM121" s="37"/>
      <c r="AN121" s="37"/>
      <c r="AO121" s="37"/>
      <c r="AP121" s="37"/>
      <c r="AQ121" s="37"/>
      <c r="AR121" s="37"/>
      <c r="AS121" s="37"/>
      <c r="AT121" s="37"/>
      <c r="AU121" s="37"/>
      <c r="AV121" s="37"/>
      <c r="AW121" s="37"/>
      <c r="AX121" s="37"/>
      <c r="AY121" s="37"/>
      <c r="AZ121" s="37"/>
      <c r="BA121" s="37"/>
      <c r="BB121" s="37"/>
      <c r="BC121" s="37"/>
      <c r="BD121" s="37"/>
      <c r="BE121" s="37"/>
      <c r="BF121" s="37"/>
      <c r="BG121" s="37"/>
      <c r="BH121" s="37"/>
      <c r="BI121" s="37"/>
      <c r="BJ121" s="37"/>
      <c r="BK121" s="37"/>
      <c r="BL121" s="37"/>
      <c r="BM121" s="37"/>
      <c r="BN121" s="37"/>
      <c r="BO121" s="37"/>
      <c r="BP121" s="37"/>
      <c r="BQ121" s="37"/>
      <c r="BR121" s="37"/>
      <c r="BS121" s="37"/>
      <c r="BT121" s="37"/>
      <c r="BU121" s="37"/>
      <c r="BV121" s="37"/>
      <c r="BW121" s="37"/>
      <c r="BX121" s="37"/>
      <c r="BY121" s="37"/>
      <c r="BZ121" s="37"/>
      <c r="CA121" s="37"/>
      <c r="CB121" s="37"/>
      <c r="CC121" s="37"/>
      <c r="CD121" s="37"/>
      <c r="CE121" s="37"/>
      <c r="CF121" s="37"/>
      <c r="CG121" s="37"/>
      <c r="CH121" s="37"/>
      <c r="CI121" s="37"/>
      <c r="CJ121" s="37"/>
      <c r="CK121" s="37"/>
      <c r="CL121" s="37"/>
      <c r="CM121" s="37"/>
      <c r="CN121" s="37"/>
      <c r="CO121" s="37"/>
      <c r="CP121" s="37"/>
    </row>
    <row r="122" spans="1:94">
      <c r="A122" s="37"/>
      <c r="B122" s="37"/>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7"/>
      <c r="AJ122" s="37"/>
      <c r="AK122" s="37"/>
      <c r="AL122" s="37"/>
      <c r="AM122" s="37"/>
      <c r="AN122" s="37"/>
      <c r="AO122" s="37"/>
      <c r="AP122" s="37"/>
      <c r="AQ122" s="37"/>
      <c r="AR122" s="37"/>
      <c r="AS122" s="37"/>
      <c r="AT122" s="37"/>
      <c r="AU122" s="37"/>
      <c r="AV122" s="37"/>
      <c r="AW122" s="37"/>
      <c r="AX122" s="37"/>
      <c r="AY122" s="37"/>
      <c r="AZ122" s="37"/>
      <c r="BA122" s="37"/>
      <c r="BB122" s="37"/>
      <c r="BC122" s="37"/>
      <c r="BD122" s="37"/>
      <c r="BE122" s="37"/>
      <c r="BF122" s="37"/>
      <c r="BG122" s="37"/>
      <c r="BH122" s="37"/>
      <c r="BI122" s="37"/>
      <c r="BJ122" s="37"/>
      <c r="BK122" s="37"/>
      <c r="BL122" s="37"/>
      <c r="BM122" s="37"/>
      <c r="BN122" s="37"/>
      <c r="BO122" s="37"/>
      <c r="BP122" s="37"/>
      <c r="BQ122" s="37"/>
      <c r="BR122" s="37"/>
      <c r="BS122" s="37"/>
      <c r="BT122" s="37"/>
      <c r="BU122" s="37"/>
      <c r="BV122" s="37"/>
      <c r="BW122" s="37"/>
      <c r="BX122" s="37"/>
      <c r="BY122" s="37"/>
      <c r="BZ122" s="37"/>
      <c r="CA122" s="37"/>
      <c r="CB122" s="37"/>
      <c r="CC122" s="37"/>
      <c r="CD122" s="37"/>
      <c r="CE122" s="37"/>
      <c r="CF122" s="37"/>
      <c r="CG122" s="37"/>
      <c r="CH122" s="37"/>
      <c r="CI122" s="37"/>
      <c r="CJ122" s="37"/>
      <c r="CK122" s="37"/>
      <c r="CL122" s="37"/>
      <c r="CM122" s="37"/>
      <c r="CN122" s="37"/>
      <c r="CO122" s="37"/>
      <c r="CP122" s="37"/>
    </row>
    <row r="123" spans="1:94">
      <c r="A123" s="37"/>
      <c r="B123" s="37"/>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37"/>
      <c r="AK123" s="37"/>
      <c r="AL123" s="37"/>
      <c r="AM123" s="37"/>
      <c r="AN123" s="37"/>
      <c r="AO123" s="37"/>
      <c r="AP123" s="37"/>
      <c r="AQ123" s="37"/>
      <c r="AR123" s="37"/>
      <c r="AS123" s="37"/>
      <c r="AT123" s="37"/>
      <c r="AU123" s="37"/>
      <c r="AV123" s="37"/>
      <c r="AW123" s="37"/>
      <c r="AX123" s="37"/>
      <c r="AY123" s="37"/>
      <c r="AZ123" s="37"/>
      <c r="BA123" s="37"/>
      <c r="BB123" s="37"/>
      <c r="BC123" s="37"/>
      <c r="BD123" s="37"/>
      <c r="BE123" s="37"/>
      <c r="BF123" s="37"/>
      <c r="BG123" s="37"/>
      <c r="BH123" s="37"/>
      <c r="BI123" s="37"/>
      <c r="BJ123" s="37"/>
      <c r="BK123" s="37"/>
      <c r="BL123" s="37"/>
      <c r="BM123" s="37"/>
      <c r="BN123" s="37"/>
      <c r="BO123" s="37"/>
      <c r="BP123" s="37"/>
      <c r="BQ123" s="37"/>
      <c r="BR123" s="37"/>
      <c r="BS123" s="37"/>
      <c r="BT123" s="37"/>
      <c r="BU123" s="37"/>
      <c r="BV123" s="37"/>
      <c r="BW123" s="37"/>
      <c r="BX123" s="37"/>
      <c r="BY123" s="37"/>
      <c r="BZ123" s="37"/>
      <c r="CA123" s="37"/>
      <c r="CB123" s="37"/>
      <c r="CC123" s="37"/>
      <c r="CD123" s="37"/>
      <c r="CE123" s="37"/>
      <c r="CF123" s="37"/>
      <c r="CG123" s="37"/>
      <c r="CH123" s="37"/>
      <c r="CI123" s="37"/>
      <c r="CJ123" s="37"/>
      <c r="CK123" s="37"/>
      <c r="CL123" s="37"/>
      <c r="CM123" s="37"/>
      <c r="CN123" s="37"/>
      <c r="CO123" s="37"/>
      <c r="CP123" s="37"/>
    </row>
    <row r="124" spans="1:94">
      <c r="A124" s="37"/>
      <c r="B124" s="37"/>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7"/>
      <c r="AK124" s="37"/>
      <c r="AL124" s="37"/>
      <c r="AM124" s="37"/>
      <c r="AN124" s="37"/>
      <c r="AO124" s="37"/>
      <c r="AP124" s="37"/>
      <c r="AQ124" s="37"/>
      <c r="AR124" s="37"/>
      <c r="AS124" s="37"/>
      <c r="AT124" s="37"/>
      <c r="AU124" s="37"/>
      <c r="AV124" s="37"/>
      <c r="AW124" s="37"/>
      <c r="AX124" s="37"/>
      <c r="AY124" s="37"/>
      <c r="AZ124" s="37"/>
      <c r="BA124" s="37"/>
      <c r="BB124" s="37"/>
      <c r="BC124" s="37"/>
      <c r="BD124" s="37"/>
      <c r="BE124" s="37"/>
      <c r="BF124" s="37"/>
      <c r="BG124" s="37"/>
      <c r="BH124" s="37"/>
      <c r="BI124" s="37"/>
      <c r="BJ124" s="37"/>
      <c r="BK124" s="37"/>
      <c r="BL124" s="37"/>
      <c r="BM124" s="37"/>
      <c r="BN124" s="37"/>
      <c r="BO124" s="37"/>
      <c r="BP124" s="37"/>
      <c r="BQ124" s="37"/>
      <c r="BR124" s="37"/>
      <c r="BS124" s="37"/>
      <c r="BT124" s="37"/>
      <c r="BU124" s="37"/>
      <c r="BV124" s="37"/>
      <c r="BW124" s="37"/>
      <c r="BX124" s="37"/>
      <c r="BY124" s="37"/>
      <c r="BZ124" s="37"/>
      <c r="CA124" s="37"/>
      <c r="CB124" s="37"/>
      <c r="CC124" s="37"/>
      <c r="CD124" s="37"/>
      <c r="CE124" s="37"/>
      <c r="CF124" s="37"/>
      <c r="CG124" s="37"/>
      <c r="CH124" s="37"/>
      <c r="CI124" s="37"/>
      <c r="CJ124" s="37"/>
      <c r="CK124" s="37"/>
      <c r="CL124" s="37"/>
      <c r="CM124" s="37"/>
      <c r="CN124" s="37"/>
      <c r="CO124" s="37"/>
      <c r="CP124" s="37"/>
    </row>
    <row r="125" spans="1:94">
      <c r="A125" s="37"/>
      <c r="B125" s="37"/>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7"/>
      <c r="AL125" s="37"/>
      <c r="AM125" s="37"/>
      <c r="AN125" s="37"/>
      <c r="AO125" s="37"/>
      <c r="AP125" s="37"/>
      <c r="AQ125" s="37"/>
      <c r="AR125" s="37"/>
      <c r="AS125" s="37"/>
      <c r="AT125" s="37"/>
      <c r="AU125" s="37"/>
      <c r="AV125" s="37"/>
      <c r="AW125" s="37"/>
      <c r="AX125" s="37"/>
      <c r="AY125" s="37"/>
      <c r="AZ125" s="37"/>
      <c r="BA125" s="37"/>
      <c r="BB125" s="37"/>
      <c r="BC125" s="37"/>
      <c r="BD125" s="37"/>
      <c r="BE125" s="37"/>
      <c r="BF125" s="37"/>
      <c r="BG125" s="37"/>
      <c r="BH125" s="37"/>
      <c r="BI125" s="37"/>
      <c r="BJ125" s="37"/>
      <c r="BK125" s="37"/>
      <c r="BL125" s="37"/>
      <c r="BM125" s="37"/>
      <c r="BN125" s="37"/>
      <c r="BO125" s="37"/>
      <c r="BP125" s="37"/>
      <c r="BQ125" s="37"/>
      <c r="BR125" s="37"/>
      <c r="BS125" s="37"/>
      <c r="BT125" s="37"/>
      <c r="BU125" s="37"/>
      <c r="BV125" s="37"/>
      <c r="BW125" s="37"/>
      <c r="BX125" s="37"/>
      <c r="BY125" s="37"/>
      <c r="BZ125" s="37"/>
      <c r="CA125" s="37"/>
      <c r="CB125" s="37"/>
      <c r="CC125" s="37"/>
      <c r="CD125" s="37"/>
      <c r="CE125" s="37"/>
      <c r="CF125" s="37"/>
      <c r="CG125" s="37"/>
      <c r="CH125" s="37"/>
      <c r="CI125" s="37"/>
      <c r="CJ125" s="37"/>
      <c r="CK125" s="37"/>
      <c r="CL125" s="37"/>
      <c r="CM125" s="37"/>
      <c r="CN125" s="37"/>
      <c r="CO125" s="37"/>
      <c r="CP125" s="37"/>
    </row>
    <row r="126" spans="1:94">
      <c r="A126" s="37"/>
      <c r="B126" s="37"/>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7"/>
      <c r="AL126" s="37"/>
      <c r="AM126" s="37"/>
      <c r="AN126" s="37"/>
      <c r="AO126" s="37"/>
      <c r="AP126" s="37"/>
      <c r="AQ126" s="37"/>
      <c r="AR126" s="37"/>
      <c r="AS126" s="37"/>
      <c r="AT126" s="37"/>
      <c r="AU126" s="37"/>
      <c r="AV126" s="37"/>
      <c r="AW126" s="37"/>
      <c r="AX126" s="37"/>
      <c r="AY126" s="37"/>
      <c r="AZ126" s="37"/>
      <c r="BA126" s="37"/>
      <c r="BB126" s="37"/>
      <c r="BC126" s="37"/>
      <c r="BD126" s="37"/>
      <c r="BE126" s="37"/>
      <c r="BF126" s="37"/>
      <c r="BG126" s="37"/>
      <c r="BH126" s="37"/>
      <c r="BI126" s="37"/>
      <c r="BJ126" s="37"/>
      <c r="BK126" s="37"/>
      <c r="BL126" s="37"/>
      <c r="BM126" s="37"/>
      <c r="BN126" s="37"/>
      <c r="BO126" s="37"/>
      <c r="BP126" s="37"/>
      <c r="BQ126" s="37"/>
      <c r="BR126" s="37"/>
      <c r="BS126" s="37"/>
      <c r="BT126" s="37"/>
      <c r="BU126" s="37"/>
      <c r="BV126" s="37"/>
      <c r="BW126" s="37"/>
      <c r="BX126" s="37"/>
      <c r="BY126" s="37"/>
      <c r="BZ126" s="37"/>
      <c r="CA126" s="37"/>
      <c r="CB126" s="37"/>
      <c r="CC126" s="37"/>
      <c r="CD126" s="37"/>
      <c r="CE126" s="37"/>
      <c r="CF126" s="37"/>
      <c r="CG126" s="37"/>
      <c r="CH126" s="37"/>
      <c r="CI126" s="37"/>
      <c r="CJ126" s="37"/>
      <c r="CK126" s="37"/>
      <c r="CL126" s="37"/>
      <c r="CM126" s="37"/>
      <c r="CN126" s="37"/>
      <c r="CO126" s="37"/>
      <c r="CP126" s="37"/>
    </row>
    <row r="127" spans="1:94">
      <c r="A127" s="37"/>
      <c r="B127" s="37"/>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7"/>
      <c r="AL127" s="37"/>
      <c r="AM127" s="37"/>
      <c r="AN127" s="37"/>
      <c r="AO127" s="37"/>
      <c r="AP127" s="37"/>
      <c r="AQ127" s="37"/>
      <c r="AR127" s="37"/>
      <c r="AS127" s="37"/>
      <c r="AT127" s="37"/>
      <c r="AU127" s="37"/>
      <c r="AV127" s="37"/>
      <c r="AW127" s="37"/>
      <c r="AX127" s="37"/>
      <c r="AY127" s="37"/>
      <c r="AZ127" s="37"/>
      <c r="BA127" s="37"/>
      <c r="BB127" s="37"/>
      <c r="BC127" s="37"/>
      <c r="BD127" s="37"/>
      <c r="BE127" s="37"/>
      <c r="BF127" s="37"/>
      <c r="BG127" s="37"/>
      <c r="BH127" s="37"/>
      <c r="BI127" s="37"/>
      <c r="BJ127" s="37"/>
      <c r="BK127" s="37"/>
      <c r="BL127" s="37"/>
      <c r="BM127" s="37"/>
      <c r="BN127" s="37"/>
      <c r="BO127" s="37"/>
      <c r="BP127" s="37"/>
      <c r="BQ127" s="37"/>
      <c r="BR127" s="37"/>
      <c r="BS127" s="37"/>
      <c r="BT127" s="37"/>
      <c r="BU127" s="37"/>
      <c r="BV127" s="37"/>
      <c r="BW127" s="37"/>
      <c r="BX127" s="37"/>
      <c r="BY127" s="37"/>
      <c r="BZ127" s="37"/>
      <c r="CA127" s="37"/>
      <c r="CB127" s="37"/>
      <c r="CC127" s="37"/>
      <c r="CD127" s="37"/>
      <c r="CE127" s="37"/>
      <c r="CF127" s="37"/>
      <c r="CG127" s="37"/>
      <c r="CH127" s="37"/>
      <c r="CI127" s="37"/>
      <c r="CJ127" s="37"/>
      <c r="CK127" s="37"/>
      <c r="CL127" s="37"/>
      <c r="CM127" s="37"/>
      <c r="CN127" s="37"/>
      <c r="CO127" s="37"/>
      <c r="CP127" s="37"/>
    </row>
    <row r="128" spans="1:94">
      <c r="A128" s="37"/>
      <c r="B128" s="37"/>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7"/>
      <c r="AL128" s="37"/>
      <c r="AM128" s="37"/>
      <c r="AN128" s="37"/>
      <c r="AO128" s="37"/>
      <c r="AP128" s="37"/>
      <c r="AQ128" s="37"/>
      <c r="AR128" s="37"/>
      <c r="AS128" s="37"/>
      <c r="AT128" s="37"/>
      <c r="AU128" s="37"/>
      <c r="AV128" s="37"/>
      <c r="AW128" s="37"/>
      <c r="AX128" s="37"/>
      <c r="AY128" s="37"/>
      <c r="AZ128" s="37"/>
      <c r="BA128" s="37"/>
      <c r="BB128" s="37"/>
      <c r="BC128" s="37"/>
      <c r="BD128" s="37"/>
      <c r="BE128" s="37"/>
      <c r="BF128" s="37"/>
      <c r="BG128" s="37"/>
      <c r="BH128" s="37"/>
      <c r="BI128" s="37"/>
      <c r="BJ128" s="37"/>
      <c r="BK128" s="37"/>
      <c r="BL128" s="37"/>
      <c r="BM128" s="37"/>
      <c r="BN128" s="37"/>
      <c r="BO128" s="37"/>
      <c r="BP128" s="37"/>
      <c r="BQ128" s="37"/>
      <c r="BR128" s="37"/>
      <c r="BS128" s="37"/>
      <c r="BT128" s="37"/>
      <c r="BU128" s="37"/>
      <c r="BV128" s="37"/>
      <c r="BW128" s="37"/>
      <c r="BX128" s="37"/>
      <c r="BY128" s="37"/>
      <c r="BZ128" s="37"/>
      <c r="CA128" s="37"/>
      <c r="CB128" s="37"/>
      <c r="CC128" s="37"/>
      <c r="CD128" s="37"/>
      <c r="CE128" s="37"/>
      <c r="CF128" s="37"/>
      <c r="CG128" s="37"/>
      <c r="CH128" s="37"/>
      <c r="CI128" s="37"/>
      <c r="CJ128" s="37"/>
      <c r="CK128" s="37"/>
      <c r="CL128" s="37"/>
      <c r="CM128" s="37"/>
      <c r="CN128" s="37"/>
      <c r="CO128" s="37"/>
      <c r="CP128" s="37"/>
    </row>
    <row r="129" spans="1:94">
      <c r="A129" s="37"/>
      <c r="B129" s="37"/>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c r="AM129" s="37"/>
      <c r="AN129" s="37"/>
      <c r="AO129" s="37"/>
      <c r="AP129" s="37"/>
      <c r="AQ129" s="37"/>
      <c r="AR129" s="37"/>
      <c r="AS129" s="37"/>
      <c r="AT129" s="37"/>
      <c r="AU129" s="37"/>
      <c r="AV129" s="37"/>
      <c r="AW129" s="37"/>
      <c r="AX129" s="37"/>
      <c r="AY129" s="37"/>
      <c r="AZ129" s="37"/>
      <c r="BA129" s="37"/>
      <c r="BB129" s="37"/>
      <c r="BC129" s="37"/>
      <c r="BD129" s="37"/>
      <c r="BE129" s="37"/>
      <c r="BF129" s="37"/>
      <c r="BG129" s="37"/>
      <c r="BH129" s="37"/>
      <c r="BI129" s="37"/>
      <c r="BJ129" s="37"/>
      <c r="BK129" s="37"/>
      <c r="BL129" s="37"/>
      <c r="BM129" s="37"/>
      <c r="BN129" s="37"/>
      <c r="BO129" s="37"/>
      <c r="BP129" s="37"/>
      <c r="BQ129" s="37"/>
      <c r="BR129" s="37"/>
      <c r="BS129" s="37"/>
      <c r="BT129" s="37"/>
      <c r="BU129" s="37"/>
      <c r="BV129" s="37"/>
      <c r="BW129" s="37"/>
      <c r="BX129" s="37"/>
      <c r="BY129" s="37"/>
      <c r="BZ129" s="37"/>
      <c r="CA129" s="37"/>
      <c r="CB129" s="37"/>
      <c r="CC129" s="37"/>
      <c r="CD129" s="37"/>
      <c r="CE129" s="37"/>
      <c r="CF129" s="37"/>
      <c r="CG129" s="37"/>
      <c r="CH129" s="37"/>
      <c r="CI129" s="37"/>
      <c r="CJ129" s="37"/>
      <c r="CK129" s="37"/>
      <c r="CL129" s="37"/>
      <c r="CM129" s="37"/>
      <c r="CN129" s="37"/>
      <c r="CO129" s="37"/>
      <c r="CP129" s="37"/>
    </row>
    <row r="130" spans="1:94">
      <c r="A130" s="37"/>
      <c r="B130" s="37"/>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c r="AA130" s="37"/>
      <c r="AB130" s="37"/>
      <c r="AC130" s="37"/>
      <c r="AD130" s="37"/>
      <c r="AE130" s="37"/>
      <c r="AF130" s="37"/>
      <c r="AG130" s="37"/>
      <c r="AH130" s="37"/>
      <c r="AI130" s="37"/>
      <c r="AJ130" s="37"/>
      <c r="AK130" s="37"/>
      <c r="AL130" s="37"/>
      <c r="AM130" s="37"/>
      <c r="AN130" s="37"/>
      <c r="AO130" s="37"/>
      <c r="AP130" s="37"/>
      <c r="AQ130" s="37"/>
      <c r="AR130" s="37"/>
      <c r="AS130" s="37"/>
      <c r="AT130" s="37"/>
      <c r="AU130" s="37"/>
      <c r="AV130" s="37"/>
      <c r="AW130" s="37"/>
      <c r="AX130" s="37"/>
      <c r="AY130" s="37"/>
      <c r="AZ130" s="37"/>
      <c r="BA130" s="37"/>
      <c r="BB130" s="37"/>
      <c r="BC130" s="37"/>
      <c r="BD130" s="37"/>
      <c r="BE130" s="37"/>
      <c r="BF130" s="37"/>
      <c r="BG130" s="37"/>
      <c r="BH130" s="37"/>
      <c r="BI130" s="37"/>
      <c r="BJ130" s="37"/>
      <c r="BK130" s="37"/>
      <c r="BL130" s="37"/>
      <c r="BM130" s="37"/>
      <c r="BN130" s="37"/>
      <c r="BO130" s="37"/>
      <c r="BP130" s="37"/>
      <c r="BQ130" s="37"/>
      <c r="BR130" s="37"/>
      <c r="BS130" s="37"/>
      <c r="BT130" s="37"/>
      <c r="BU130" s="37"/>
      <c r="BV130" s="37"/>
      <c r="BW130" s="37"/>
      <c r="BX130" s="37"/>
      <c r="BY130" s="37"/>
      <c r="BZ130" s="37"/>
      <c r="CA130" s="37"/>
      <c r="CB130" s="37"/>
      <c r="CC130" s="37"/>
      <c r="CD130" s="37"/>
      <c r="CE130" s="37"/>
      <c r="CF130" s="37"/>
      <c r="CG130" s="37"/>
      <c r="CH130" s="37"/>
      <c r="CI130" s="37"/>
      <c r="CJ130" s="37"/>
      <c r="CK130" s="37"/>
      <c r="CL130" s="37"/>
      <c r="CM130" s="37"/>
      <c r="CN130" s="37"/>
      <c r="CO130" s="37"/>
      <c r="CP130" s="37"/>
    </row>
    <row r="131" spans="1:94">
      <c r="A131" s="37"/>
      <c r="B131" s="37"/>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row>
    <row r="132" spans="1:94">
      <c r="A132" s="37"/>
      <c r="B132" s="37"/>
      <c r="C132" s="37"/>
      <c r="D132" s="37"/>
      <c r="E132" s="37"/>
      <c r="F132" s="37"/>
      <c r="G132" s="37"/>
      <c r="H132" s="37"/>
      <c r="I132" s="37"/>
      <c r="J132" s="37"/>
      <c r="K132" s="37"/>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row>
    <row r="133" spans="1:94">
      <c r="A133" s="37"/>
      <c r="B133" s="37"/>
      <c r="C133" s="37"/>
      <c r="D133" s="37"/>
      <c r="E133" s="37"/>
      <c r="F133" s="37"/>
      <c r="G133" s="37"/>
      <c r="H133" s="37"/>
      <c r="I133" s="37"/>
      <c r="J133" s="37"/>
      <c r="K133" s="37"/>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row>
    <row r="134" spans="1:94">
      <c r="A134" s="37"/>
      <c r="B134" s="37"/>
      <c r="C134" s="37"/>
      <c r="D134" s="37"/>
      <c r="E134" s="37"/>
      <c r="F134" s="37"/>
      <c r="G134" s="37"/>
      <c r="H134" s="37"/>
      <c r="I134" s="37"/>
      <c r="J134" s="37"/>
      <c r="K134" s="37"/>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row>
    <row r="135" spans="1:94">
      <c r="A135" s="37"/>
      <c r="B135" s="37"/>
      <c r="C135" s="37"/>
      <c r="D135" s="37"/>
      <c r="E135" s="37"/>
      <c r="F135" s="37"/>
      <c r="G135" s="37"/>
      <c r="H135" s="37"/>
      <c r="I135" s="37"/>
      <c r="J135" s="37"/>
      <c r="K135" s="37"/>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row>
    <row r="136" spans="1:94">
      <c r="A136" s="37"/>
      <c r="B136" s="37"/>
      <c r="C136" s="37"/>
      <c r="D136" s="37"/>
      <c r="E136" s="37"/>
      <c r="F136" s="37"/>
      <c r="G136" s="37"/>
      <c r="H136" s="37"/>
      <c r="I136" s="37"/>
      <c r="J136" s="37"/>
      <c r="K136" s="37"/>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row>
    <row r="137" spans="1:94">
      <c r="A137" s="37"/>
      <c r="B137" s="37"/>
      <c r="C137" s="37"/>
      <c r="D137" s="37"/>
      <c r="E137" s="37"/>
      <c r="F137" s="37"/>
      <c r="G137" s="37"/>
      <c r="H137" s="37"/>
      <c r="I137" s="37"/>
      <c r="J137" s="37"/>
      <c r="K137" s="37"/>
      <c r="L137" s="37"/>
      <c r="M137" s="37"/>
      <c r="N137" s="37"/>
      <c r="O137" s="37"/>
      <c r="P137" s="37"/>
      <c r="Q137" s="37"/>
      <c r="R137" s="37"/>
      <c r="S137" s="37"/>
      <c r="T137" s="37"/>
      <c r="U137" s="37"/>
      <c r="V137" s="37"/>
      <c r="W137" s="37"/>
      <c r="X137" s="37"/>
      <c r="Y137" s="37"/>
      <c r="Z137" s="37"/>
      <c r="AA137" s="37"/>
      <c r="AB137" s="37"/>
      <c r="AC137" s="37"/>
      <c r="AD137" s="37"/>
      <c r="AE137" s="37"/>
      <c r="AF137" s="37"/>
      <c r="AG137" s="37"/>
      <c r="AH137" s="37"/>
      <c r="AI137" s="37"/>
      <c r="AJ137" s="37"/>
      <c r="AK137" s="37"/>
      <c r="AL137" s="37"/>
      <c r="AM137" s="37"/>
      <c r="AN137" s="37"/>
      <c r="AO137" s="37"/>
      <c r="AP137" s="37"/>
      <c r="AQ137" s="37"/>
      <c r="AR137" s="37"/>
      <c r="AS137" s="37"/>
      <c r="AT137" s="37"/>
      <c r="AU137" s="37"/>
      <c r="AV137" s="37"/>
      <c r="AW137" s="37"/>
      <c r="AX137" s="37"/>
      <c r="AY137" s="37"/>
      <c r="AZ137" s="37"/>
      <c r="BA137" s="37"/>
      <c r="BB137" s="37"/>
      <c r="BC137" s="37"/>
      <c r="BD137" s="37"/>
      <c r="BE137" s="37"/>
      <c r="BF137" s="37"/>
      <c r="BG137" s="37"/>
      <c r="BH137" s="37"/>
      <c r="BI137" s="37"/>
      <c r="BJ137" s="37"/>
      <c r="BK137" s="37"/>
      <c r="BL137" s="37"/>
      <c r="BM137" s="37"/>
      <c r="BN137" s="37"/>
      <c r="BO137" s="37"/>
      <c r="BP137" s="37"/>
      <c r="BQ137" s="37"/>
      <c r="BR137" s="37"/>
      <c r="BS137" s="37"/>
      <c r="BT137" s="37"/>
      <c r="BU137" s="37"/>
      <c r="BV137" s="37"/>
      <c r="BW137" s="37"/>
      <c r="BX137" s="37"/>
      <c r="BY137" s="37"/>
      <c r="BZ137" s="37"/>
      <c r="CA137" s="37"/>
      <c r="CB137" s="37"/>
      <c r="CC137" s="37"/>
      <c r="CD137" s="37"/>
      <c r="CE137" s="37"/>
      <c r="CF137" s="37"/>
      <c r="CG137" s="37"/>
      <c r="CH137" s="37"/>
      <c r="CI137" s="37"/>
      <c r="CJ137" s="37"/>
      <c r="CK137" s="37"/>
      <c r="CL137" s="37"/>
      <c r="CM137" s="37"/>
      <c r="CN137" s="37"/>
      <c r="CO137" s="37"/>
      <c r="CP137" s="37"/>
    </row>
    <row r="138" spans="1:94">
      <c r="A138" s="37"/>
      <c r="B138" s="37"/>
      <c r="C138" s="37"/>
      <c r="D138" s="37"/>
      <c r="E138" s="37"/>
      <c r="F138" s="37"/>
      <c r="G138" s="37"/>
      <c r="H138" s="37"/>
      <c r="I138" s="37"/>
      <c r="J138" s="37"/>
      <c r="K138" s="37"/>
      <c r="L138" s="37"/>
      <c r="M138" s="37"/>
      <c r="N138" s="37"/>
      <c r="O138" s="37"/>
      <c r="P138" s="37"/>
      <c r="Q138" s="37"/>
      <c r="R138" s="37"/>
      <c r="S138" s="37"/>
      <c r="T138" s="37"/>
      <c r="U138" s="37"/>
      <c r="V138" s="37"/>
      <c r="W138" s="37"/>
      <c r="X138" s="37"/>
      <c r="Y138" s="37"/>
      <c r="Z138" s="37"/>
      <c r="AA138" s="37"/>
      <c r="AB138" s="37"/>
      <c r="AC138" s="37"/>
      <c r="AD138" s="37"/>
      <c r="AE138" s="37"/>
      <c r="AF138" s="37"/>
      <c r="AG138" s="37"/>
      <c r="AH138" s="37"/>
      <c r="AI138" s="37"/>
      <c r="AJ138" s="37"/>
      <c r="AK138" s="37"/>
      <c r="AL138" s="37"/>
      <c r="AM138" s="37"/>
      <c r="AN138" s="37"/>
      <c r="AO138" s="37"/>
      <c r="AP138" s="37"/>
      <c r="AQ138" s="37"/>
      <c r="AR138" s="37"/>
      <c r="AS138" s="37"/>
      <c r="AT138" s="37"/>
      <c r="AU138" s="37"/>
      <c r="AV138" s="37"/>
      <c r="AW138" s="37"/>
      <c r="AX138" s="37"/>
      <c r="AY138" s="37"/>
      <c r="AZ138" s="37"/>
      <c r="BA138" s="37"/>
      <c r="BB138" s="37"/>
      <c r="BC138" s="37"/>
      <c r="BD138" s="37"/>
      <c r="BE138" s="37"/>
      <c r="BF138" s="37"/>
      <c r="BG138" s="37"/>
      <c r="BH138" s="37"/>
      <c r="BI138" s="37"/>
      <c r="BJ138" s="37"/>
      <c r="BK138" s="37"/>
      <c r="BL138" s="37"/>
      <c r="BM138" s="37"/>
      <c r="BN138" s="37"/>
      <c r="BO138" s="37"/>
      <c r="BP138" s="37"/>
      <c r="BQ138" s="37"/>
      <c r="BR138" s="37"/>
      <c r="BS138" s="37"/>
      <c r="BT138" s="37"/>
      <c r="BU138" s="37"/>
      <c r="BV138" s="37"/>
      <c r="BW138" s="37"/>
      <c r="BX138" s="37"/>
      <c r="BY138" s="37"/>
      <c r="BZ138" s="37"/>
      <c r="CA138" s="37"/>
      <c r="CB138" s="37"/>
      <c r="CC138" s="37"/>
      <c r="CD138" s="37"/>
      <c r="CE138" s="37"/>
      <c r="CF138" s="37"/>
      <c r="CG138" s="37"/>
      <c r="CH138" s="37"/>
      <c r="CI138" s="37"/>
      <c r="CJ138" s="37"/>
      <c r="CK138" s="37"/>
      <c r="CL138" s="37"/>
      <c r="CM138" s="37"/>
      <c r="CN138" s="37"/>
      <c r="CO138" s="37"/>
      <c r="CP138" s="37"/>
    </row>
    <row r="139" spans="1:94">
      <c r="A139" s="37"/>
      <c r="B139" s="37"/>
      <c r="C139" s="37"/>
      <c r="D139" s="37"/>
      <c r="E139" s="37"/>
      <c r="F139" s="37"/>
      <c r="G139" s="37"/>
      <c r="H139" s="37"/>
      <c r="I139" s="37"/>
      <c r="J139" s="37"/>
      <c r="K139" s="37"/>
      <c r="L139" s="37"/>
      <c r="M139" s="37"/>
      <c r="N139" s="37"/>
      <c r="O139" s="37"/>
      <c r="P139" s="37"/>
      <c r="Q139" s="37"/>
      <c r="R139" s="37"/>
      <c r="S139" s="37"/>
      <c r="T139" s="37"/>
      <c r="U139" s="37"/>
      <c r="V139" s="37"/>
      <c r="W139" s="37"/>
      <c r="X139" s="37"/>
      <c r="Y139" s="37"/>
      <c r="Z139" s="37"/>
      <c r="AA139" s="37"/>
      <c r="AB139" s="37"/>
      <c r="AC139" s="37"/>
      <c r="AD139" s="37"/>
      <c r="AE139" s="37"/>
      <c r="AF139" s="37"/>
      <c r="AG139" s="37"/>
      <c r="AH139" s="37"/>
      <c r="AI139" s="37"/>
      <c r="AJ139" s="37"/>
      <c r="AK139" s="37"/>
      <c r="AL139" s="37"/>
      <c r="AM139" s="37"/>
      <c r="AN139" s="37"/>
      <c r="AO139" s="37"/>
      <c r="AP139" s="37"/>
      <c r="AQ139" s="37"/>
      <c r="AR139" s="37"/>
      <c r="AS139" s="37"/>
      <c r="AT139" s="37"/>
      <c r="AU139" s="37"/>
      <c r="AV139" s="37"/>
      <c r="AW139" s="37"/>
      <c r="AX139" s="37"/>
      <c r="AY139" s="37"/>
      <c r="AZ139" s="37"/>
      <c r="BA139" s="37"/>
      <c r="BB139" s="37"/>
      <c r="BC139" s="37"/>
      <c r="BD139" s="37"/>
      <c r="BE139" s="37"/>
      <c r="BF139" s="37"/>
      <c r="BG139" s="37"/>
      <c r="BH139" s="37"/>
      <c r="BI139" s="37"/>
      <c r="BJ139" s="37"/>
      <c r="BK139" s="37"/>
      <c r="BL139" s="37"/>
      <c r="BM139" s="37"/>
      <c r="BN139" s="37"/>
      <c r="BO139" s="37"/>
      <c r="BP139" s="37"/>
      <c r="BQ139" s="37"/>
      <c r="BR139" s="37"/>
      <c r="BS139" s="37"/>
      <c r="BT139" s="37"/>
      <c r="BU139" s="37"/>
      <c r="BV139" s="37"/>
      <c r="BW139" s="37"/>
      <c r="BX139" s="37"/>
      <c r="BY139" s="37"/>
      <c r="BZ139" s="37"/>
      <c r="CA139" s="37"/>
      <c r="CB139" s="37"/>
      <c r="CC139" s="37"/>
      <c r="CD139" s="37"/>
      <c r="CE139" s="37"/>
      <c r="CF139" s="37"/>
      <c r="CG139" s="37"/>
      <c r="CH139" s="37"/>
      <c r="CI139" s="37"/>
      <c r="CJ139" s="37"/>
      <c r="CK139" s="37"/>
      <c r="CL139" s="37"/>
      <c r="CM139" s="37"/>
      <c r="CN139" s="37"/>
      <c r="CO139" s="37"/>
      <c r="CP139" s="37"/>
    </row>
    <row r="140" spans="1:94">
      <c r="A140" s="37"/>
      <c r="B140" s="37"/>
      <c r="C140" s="37"/>
      <c r="D140" s="37"/>
      <c r="E140" s="37"/>
      <c r="F140" s="37"/>
      <c r="G140" s="37"/>
      <c r="H140" s="37"/>
      <c r="I140" s="37"/>
      <c r="J140" s="37"/>
      <c r="K140" s="37"/>
      <c r="L140" s="37"/>
      <c r="M140" s="37"/>
      <c r="N140" s="37"/>
      <c r="O140" s="37"/>
      <c r="P140" s="37"/>
      <c r="Q140" s="37"/>
      <c r="R140" s="37"/>
      <c r="S140" s="37"/>
      <c r="T140" s="37"/>
      <c r="U140" s="37"/>
      <c r="V140" s="37"/>
      <c r="W140" s="37"/>
      <c r="X140" s="37"/>
      <c r="Y140" s="37"/>
      <c r="Z140" s="37"/>
      <c r="AA140" s="37"/>
      <c r="AB140" s="37"/>
      <c r="AC140" s="37"/>
      <c r="AD140" s="37"/>
      <c r="AE140" s="37"/>
      <c r="AF140" s="37"/>
      <c r="AG140" s="37"/>
      <c r="AH140" s="37"/>
      <c r="AI140" s="37"/>
      <c r="AJ140" s="37"/>
      <c r="AK140" s="37"/>
      <c r="AL140" s="37"/>
      <c r="AM140" s="37"/>
      <c r="AN140" s="37"/>
      <c r="AO140" s="37"/>
      <c r="AP140" s="37"/>
      <c r="AQ140" s="37"/>
      <c r="AR140" s="37"/>
      <c r="AS140" s="37"/>
      <c r="AT140" s="37"/>
      <c r="AU140" s="37"/>
      <c r="AV140" s="37"/>
      <c r="AW140" s="37"/>
      <c r="AX140" s="37"/>
      <c r="AY140" s="37"/>
      <c r="AZ140" s="37"/>
      <c r="BA140" s="37"/>
      <c r="BB140" s="37"/>
      <c r="BC140" s="37"/>
      <c r="BD140" s="37"/>
      <c r="BE140" s="37"/>
      <c r="BF140" s="37"/>
      <c r="BG140" s="37"/>
      <c r="BH140" s="37"/>
      <c r="BI140" s="37"/>
      <c r="BJ140" s="37"/>
      <c r="BK140" s="37"/>
      <c r="BL140" s="37"/>
      <c r="BM140" s="37"/>
      <c r="BN140" s="37"/>
      <c r="BO140" s="37"/>
      <c r="BP140" s="37"/>
      <c r="BQ140" s="37"/>
      <c r="BR140" s="37"/>
      <c r="BS140" s="37"/>
      <c r="BT140" s="37"/>
      <c r="BU140" s="37"/>
      <c r="BV140" s="37"/>
      <c r="BW140" s="37"/>
      <c r="BX140" s="37"/>
      <c r="BY140" s="37"/>
      <c r="BZ140" s="37"/>
      <c r="CA140" s="37"/>
      <c r="CB140" s="37"/>
      <c r="CC140" s="37"/>
      <c r="CD140" s="37"/>
      <c r="CE140" s="37"/>
      <c r="CF140" s="37"/>
      <c r="CG140" s="37"/>
      <c r="CH140" s="37"/>
      <c r="CI140" s="37"/>
      <c r="CJ140" s="37"/>
      <c r="CK140" s="37"/>
      <c r="CL140" s="37"/>
      <c r="CM140" s="37"/>
      <c r="CN140" s="37"/>
      <c r="CO140" s="37"/>
      <c r="CP140" s="37"/>
    </row>
    <row r="141" spans="1:94">
      <c r="A141" s="37"/>
      <c r="B141" s="37"/>
      <c r="C141" s="37"/>
      <c r="D141" s="37"/>
      <c r="E141" s="37"/>
      <c r="F141" s="37"/>
      <c r="G141" s="37"/>
      <c r="H141" s="37"/>
      <c r="I141" s="37"/>
      <c r="J141" s="37"/>
      <c r="K141" s="37"/>
      <c r="L141" s="37"/>
      <c r="M141" s="37"/>
      <c r="N141" s="37"/>
      <c r="O141" s="37"/>
      <c r="P141" s="37"/>
      <c r="Q141" s="37"/>
      <c r="R141" s="37"/>
      <c r="S141" s="37"/>
      <c r="T141" s="37"/>
      <c r="U141" s="37"/>
      <c r="V141" s="37"/>
      <c r="W141" s="37"/>
      <c r="X141" s="37"/>
      <c r="Y141" s="37"/>
      <c r="Z141" s="37"/>
      <c r="AA141" s="37"/>
      <c r="AB141" s="37"/>
      <c r="AC141" s="37"/>
      <c r="AD141" s="37"/>
      <c r="AE141" s="37"/>
      <c r="AF141" s="37"/>
      <c r="AG141" s="37"/>
      <c r="AH141" s="37"/>
      <c r="AI141" s="37"/>
      <c r="AJ141" s="37"/>
      <c r="AK141" s="37"/>
      <c r="AL141" s="37"/>
      <c r="AM141" s="37"/>
      <c r="AN141" s="37"/>
      <c r="AO141" s="37"/>
      <c r="AP141" s="37"/>
      <c r="AQ141" s="37"/>
      <c r="AR141" s="37"/>
      <c r="AS141" s="37"/>
      <c r="AT141" s="37"/>
      <c r="AU141" s="37"/>
      <c r="AV141" s="37"/>
      <c r="AW141" s="37"/>
      <c r="AX141" s="37"/>
      <c r="AY141" s="37"/>
      <c r="AZ141" s="37"/>
      <c r="BA141" s="37"/>
      <c r="BB141" s="37"/>
      <c r="BC141" s="37"/>
      <c r="BD141" s="37"/>
      <c r="BE141" s="37"/>
      <c r="BF141" s="37"/>
      <c r="BG141" s="37"/>
      <c r="BH141" s="37"/>
      <c r="BI141" s="37"/>
      <c r="BJ141" s="37"/>
      <c r="BK141" s="37"/>
      <c r="BL141" s="37"/>
      <c r="BM141" s="37"/>
      <c r="BN141" s="37"/>
      <c r="BO141" s="37"/>
      <c r="BP141" s="37"/>
      <c r="BQ141" s="37"/>
      <c r="BR141" s="37"/>
      <c r="BS141" s="37"/>
      <c r="BT141" s="37"/>
      <c r="BU141" s="37"/>
      <c r="BV141" s="37"/>
      <c r="BW141" s="37"/>
      <c r="BX141" s="37"/>
      <c r="BY141" s="37"/>
      <c r="BZ141" s="37"/>
      <c r="CA141" s="37"/>
      <c r="CB141" s="37"/>
      <c r="CC141" s="37"/>
      <c r="CD141" s="37"/>
      <c r="CE141" s="37"/>
      <c r="CF141" s="37"/>
      <c r="CG141" s="37"/>
      <c r="CH141" s="37"/>
      <c r="CI141" s="37"/>
      <c r="CJ141" s="37"/>
      <c r="CK141" s="37"/>
      <c r="CL141" s="37"/>
      <c r="CM141" s="37"/>
      <c r="CN141" s="37"/>
      <c r="CO141" s="37"/>
      <c r="CP141" s="37"/>
    </row>
    <row r="142" spans="1:94">
      <c r="A142" s="37"/>
      <c r="B142" s="37"/>
      <c r="C142" s="37"/>
      <c r="D142" s="37"/>
      <c r="E142" s="37"/>
      <c r="F142" s="37"/>
      <c r="G142" s="37"/>
      <c r="H142" s="37"/>
      <c r="I142" s="37"/>
      <c r="J142" s="37"/>
      <c r="K142" s="37"/>
      <c r="L142" s="37"/>
      <c r="M142" s="37"/>
      <c r="N142" s="37"/>
      <c r="O142" s="37"/>
      <c r="P142" s="37"/>
      <c r="Q142" s="37"/>
      <c r="R142" s="37"/>
      <c r="S142" s="37"/>
      <c r="T142" s="37"/>
      <c r="U142" s="37"/>
      <c r="V142" s="37"/>
      <c r="W142" s="37"/>
      <c r="X142" s="37"/>
      <c r="Y142" s="37"/>
      <c r="Z142" s="37"/>
      <c r="AA142" s="37"/>
      <c r="AB142" s="37"/>
      <c r="AC142" s="37"/>
      <c r="AD142" s="37"/>
      <c r="AE142" s="37"/>
      <c r="AF142" s="37"/>
      <c r="AG142" s="37"/>
      <c r="AH142" s="37"/>
      <c r="AI142" s="37"/>
      <c r="AJ142" s="37"/>
      <c r="AK142" s="37"/>
      <c r="AL142" s="37"/>
      <c r="AM142" s="37"/>
      <c r="AN142" s="37"/>
      <c r="AO142" s="37"/>
      <c r="AP142" s="37"/>
      <c r="AQ142" s="37"/>
      <c r="AR142" s="37"/>
      <c r="AS142" s="37"/>
      <c r="AT142" s="37"/>
      <c r="AU142" s="37"/>
      <c r="AV142" s="37"/>
      <c r="AW142" s="37"/>
      <c r="AX142" s="37"/>
      <c r="AY142" s="37"/>
      <c r="AZ142" s="37"/>
      <c r="BA142" s="37"/>
      <c r="BB142" s="37"/>
      <c r="BC142" s="37"/>
      <c r="BD142" s="37"/>
      <c r="BE142" s="37"/>
      <c r="BF142" s="37"/>
      <c r="BG142" s="37"/>
      <c r="BH142" s="37"/>
      <c r="BI142" s="37"/>
      <c r="BJ142" s="37"/>
      <c r="BK142" s="37"/>
      <c r="BL142" s="37"/>
      <c r="BM142" s="37"/>
      <c r="BN142" s="37"/>
      <c r="BO142" s="37"/>
      <c r="BP142" s="37"/>
      <c r="BQ142" s="37"/>
      <c r="BR142" s="37"/>
      <c r="BS142" s="37"/>
      <c r="BT142" s="37"/>
      <c r="BU142" s="37"/>
      <c r="BV142" s="37"/>
      <c r="BW142" s="37"/>
      <c r="BX142" s="37"/>
      <c r="BY142" s="37"/>
      <c r="BZ142" s="37"/>
      <c r="CA142" s="37"/>
      <c r="CB142" s="37"/>
      <c r="CC142" s="37"/>
      <c r="CD142" s="37"/>
      <c r="CE142" s="37"/>
      <c r="CF142" s="37"/>
      <c r="CG142" s="37"/>
      <c r="CH142" s="37"/>
      <c r="CI142" s="37"/>
      <c r="CJ142" s="37"/>
      <c r="CK142" s="37"/>
      <c r="CL142" s="37"/>
      <c r="CM142" s="37"/>
      <c r="CN142" s="37"/>
      <c r="CO142" s="37"/>
      <c r="CP142" s="37"/>
    </row>
    <row r="143" spans="1:94">
      <c r="A143" s="37"/>
      <c r="B143" s="37"/>
      <c r="C143" s="37"/>
      <c r="D143" s="37"/>
      <c r="E143" s="37"/>
      <c r="F143" s="37"/>
      <c r="G143" s="37"/>
      <c r="H143" s="37"/>
      <c r="I143" s="37"/>
      <c r="J143" s="37"/>
      <c r="K143" s="37"/>
      <c r="L143" s="37"/>
      <c r="M143" s="37"/>
      <c r="N143" s="37"/>
      <c r="O143" s="37"/>
      <c r="P143" s="37"/>
      <c r="Q143" s="37"/>
      <c r="R143" s="37"/>
      <c r="S143" s="37"/>
      <c r="T143" s="37"/>
      <c r="U143" s="37"/>
      <c r="V143" s="37"/>
      <c r="W143" s="37"/>
      <c r="X143" s="37"/>
      <c r="Y143" s="37"/>
      <c r="Z143" s="37"/>
      <c r="AA143" s="37"/>
      <c r="AB143" s="37"/>
      <c r="AC143" s="37"/>
      <c r="AD143" s="37"/>
      <c r="AE143" s="37"/>
      <c r="AF143" s="37"/>
      <c r="AG143" s="37"/>
      <c r="AH143" s="37"/>
      <c r="AI143" s="37"/>
      <c r="AJ143" s="37"/>
      <c r="AK143" s="37"/>
      <c r="AL143" s="37"/>
      <c r="AM143" s="37"/>
      <c r="AN143" s="37"/>
      <c r="AO143" s="37"/>
      <c r="AP143" s="37"/>
      <c r="AQ143" s="37"/>
      <c r="AR143" s="37"/>
      <c r="AS143" s="37"/>
      <c r="AT143" s="37"/>
      <c r="AU143" s="37"/>
      <c r="AV143" s="37"/>
      <c r="AW143" s="37"/>
      <c r="AX143" s="37"/>
      <c r="AY143" s="37"/>
      <c r="AZ143" s="37"/>
      <c r="BA143" s="37"/>
      <c r="BB143" s="37"/>
      <c r="BC143" s="37"/>
      <c r="BD143" s="37"/>
      <c r="BE143" s="37"/>
      <c r="BF143" s="37"/>
      <c r="BG143" s="37"/>
      <c r="BH143" s="37"/>
      <c r="BI143" s="37"/>
      <c r="BJ143" s="37"/>
      <c r="BK143" s="37"/>
      <c r="BL143" s="37"/>
      <c r="BM143" s="37"/>
      <c r="BN143" s="37"/>
      <c r="BO143" s="37"/>
      <c r="BP143" s="37"/>
      <c r="BQ143" s="37"/>
      <c r="BR143" s="37"/>
      <c r="BS143" s="37"/>
      <c r="BT143" s="37"/>
      <c r="BU143" s="37"/>
      <c r="BV143" s="37"/>
      <c r="BW143" s="37"/>
      <c r="BX143" s="37"/>
      <c r="BY143" s="37"/>
      <c r="BZ143" s="37"/>
      <c r="CA143" s="37"/>
      <c r="CB143" s="37"/>
      <c r="CC143" s="37"/>
      <c r="CD143" s="37"/>
      <c r="CE143" s="37"/>
      <c r="CF143" s="37"/>
      <c r="CG143" s="37"/>
      <c r="CH143" s="37"/>
      <c r="CI143" s="37"/>
      <c r="CJ143" s="37"/>
      <c r="CK143" s="37"/>
      <c r="CL143" s="37"/>
      <c r="CM143" s="37"/>
      <c r="CN143" s="37"/>
      <c r="CO143" s="37"/>
      <c r="CP143" s="37"/>
    </row>
    <row r="144" spans="1:94">
      <c r="A144" s="37"/>
      <c r="B144" s="37"/>
      <c r="C144" s="37"/>
      <c r="D144" s="37"/>
      <c r="E144" s="37"/>
      <c r="F144" s="37"/>
      <c r="G144" s="37"/>
      <c r="H144" s="37"/>
      <c r="I144" s="37"/>
      <c r="J144" s="37"/>
      <c r="K144" s="37"/>
      <c r="L144" s="37"/>
      <c r="M144" s="37"/>
      <c r="N144" s="37"/>
      <c r="O144" s="37"/>
      <c r="P144" s="37"/>
      <c r="Q144" s="37"/>
      <c r="R144" s="37"/>
      <c r="S144" s="37"/>
      <c r="T144" s="37"/>
      <c r="U144" s="37"/>
      <c r="V144" s="37"/>
      <c r="W144" s="37"/>
      <c r="X144" s="37"/>
      <c r="Y144" s="37"/>
      <c r="Z144" s="37"/>
      <c r="AA144" s="37"/>
      <c r="AB144" s="37"/>
      <c r="AC144" s="37"/>
      <c r="AD144" s="37"/>
      <c r="AE144" s="37"/>
      <c r="AF144" s="37"/>
      <c r="AG144" s="37"/>
      <c r="AH144" s="37"/>
      <c r="AI144" s="37"/>
      <c r="AJ144" s="37"/>
      <c r="AK144" s="37"/>
      <c r="AL144" s="37"/>
      <c r="AM144" s="37"/>
      <c r="AN144" s="37"/>
      <c r="AO144" s="37"/>
      <c r="AP144" s="37"/>
      <c r="AQ144" s="37"/>
      <c r="AR144" s="37"/>
      <c r="AS144" s="37"/>
      <c r="AT144" s="37"/>
      <c r="AU144" s="37"/>
      <c r="AV144" s="37"/>
      <c r="AW144" s="37"/>
      <c r="AX144" s="37"/>
      <c r="AY144" s="37"/>
      <c r="AZ144" s="37"/>
      <c r="BA144" s="37"/>
      <c r="BB144" s="37"/>
      <c r="BC144" s="37"/>
      <c r="BD144" s="37"/>
      <c r="BE144" s="37"/>
      <c r="BF144" s="37"/>
      <c r="BG144" s="37"/>
      <c r="BH144" s="37"/>
      <c r="BI144" s="37"/>
      <c r="BJ144" s="37"/>
      <c r="BK144" s="37"/>
      <c r="BL144" s="37"/>
      <c r="BM144" s="37"/>
      <c r="BN144" s="37"/>
      <c r="BO144" s="37"/>
      <c r="BP144" s="37"/>
      <c r="BQ144" s="37"/>
      <c r="BR144" s="37"/>
      <c r="BS144" s="37"/>
      <c r="BT144" s="37"/>
      <c r="BU144" s="37"/>
      <c r="BV144" s="37"/>
      <c r="BW144" s="37"/>
      <c r="BX144" s="37"/>
      <c r="BY144" s="37"/>
      <c r="BZ144" s="37"/>
      <c r="CA144" s="37"/>
      <c r="CB144" s="37"/>
      <c r="CC144" s="37"/>
      <c r="CD144" s="37"/>
      <c r="CE144" s="37"/>
      <c r="CF144" s="37"/>
      <c r="CG144" s="37"/>
      <c r="CH144" s="37"/>
      <c r="CI144" s="37"/>
      <c r="CJ144" s="37"/>
      <c r="CK144" s="37"/>
      <c r="CL144" s="37"/>
      <c r="CM144" s="37"/>
      <c r="CN144" s="37"/>
      <c r="CO144" s="37"/>
      <c r="CP144" s="37"/>
    </row>
    <row r="145" spans="1:94">
      <c r="A145" s="37"/>
      <c r="B145" s="37"/>
      <c r="C145" s="37"/>
      <c r="D145" s="37"/>
      <c r="E145" s="37"/>
      <c r="F145" s="37"/>
      <c r="G145" s="37"/>
      <c r="H145" s="37"/>
      <c r="I145" s="37"/>
      <c r="J145" s="37"/>
      <c r="K145" s="37"/>
      <c r="L145" s="37"/>
      <c r="M145" s="37"/>
      <c r="N145" s="37"/>
      <c r="O145" s="37"/>
      <c r="P145" s="37"/>
      <c r="Q145" s="37"/>
      <c r="R145" s="37"/>
      <c r="S145" s="37"/>
      <c r="T145" s="37"/>
      <c r="U145" s="37"/>
      <c r="V145" s="37"/>
      <c r="W145" s="37"/>
      <c r="X145" s="37"/>
      <c r="Y145" s="37"/>
      <c r="Z145" s="37"/>
      <c r="AA145" s="37"/>
      <c r="AB145" s="37"/>
      <c r="AC145" s="37"/>
      <c r="AD145" s="37"/>
      <c r="AE145" s="37"/>
      <c r="AF145" s="37"/>
      <c r="AG145" s="37"/>
      <c r="AH145" s="37"/>
      <c r="AI145" s="37"/>
      <c r="AJ145" s="37"/>
      <c r="AK145" s="37"/>
      <c r="AL145" s="37"/>
      <c r="AM145" s="37"/>
      <c r="AN145" s="37"/>
      <c r="AO145" s="37"/>
      <c r="AP145" s="37"/>
      <c r="AQ145" s="37"/>
      <c r="AR145" s="37"/>
      <c r="AS145" s="37"/>
      <c r="AT145" s="37"/>
      <c r="AU145" s="37"/>
      <c r="AV145" s="37"/>
      <c r="AW145" s="37"/>
      <c r="AX145" s="37"/>
      <c r="AY145" s="37"/>
      <c r="AZ145" s="37"/>
      <c r="BA145" s="37"/>
      <c r="BB145" s="37"/>
      <c r="BC145" s="37"/>
      <c r="BD145" s="37"/>
      <c r="BE145" s="37"/>
      <c r="BF145" s="37"/>
      <c r="BG145" s="37"/>
      <c r="BH145" s="37"/>
      <c r="BI145" s="37"/>
      <c r="BJ145" s="37"/>
      <c r="BK145" s="37"/>
      <c r="BL145" s="37"/>
      <c r="BM145" s="37"/>
      <c r="BN145" s="37"/>
      <c r="BO145" s="37"/>
      <c r="BP145" s="37"/>
      <c r="BQ145" s="37"/>
      <c r="BR145" s="37"/>
      <c r="BS145" s="37"/>
      <c r="BT145" s="37"/>
      <c r="BU145" s="37"/>
      <c r="BV145" s="37"/>
      <c r="BW145" s="37"/>
      <c r="BX145" s="37"/>
      <c r="BY145" s="37"/>
      <c r="BZ145" s="37"/>
      <c r="CA145" s="37"/>
      <c r="CB145" s="37"/>
      <c r="CC145" s="37"/>
      <c r="CD145" s="37"/>
      <c r="CE145" s="37"/>
      <c r="CF145" s="37"/>
      <c r="CG145" s="37"/>
      <c r="CH145" s="37"/>
      <c r="CI145" s="37"/>
      <c r="CJ145" s="37"/>
      <c r="CK145" s="37"/>
      <c r="CL145" s="37"/>
      <c r="CM145" s="37"/>
      <c r="CN145" s="37"/>
      <c r="CO145" s="37"/>
      <c r="CP145" s="37"/>
    </row>
    <row r="146" spans="1:94">
      <c r="A146" s="37"/>
      <c r="B146" s="37"/>
      <c r="C146" s="37"/>
      <c r="D146" s="37"/>
      <c r="E146" s="37"/>
      <c r="F146" s="37"/>
      <c r="G146" s="37"/>
      <c r="H146" s="37"/>
      <c r="I146" s="37"/>
      <c r="J146" s="37"/>
      <c r="K146" s="37"/>
      <c r="L146" s="37"/>
      <c r="M146" s="37"/>
      <c r="N146" s="37"/>
      <c r="O146" s="37"/>
      <c r="P146" s="37"/>
      <c r="Q146" s="37"/>
      <c r="R146" s="37"/>
      <c r="S146" s="37"/>
      <c r="T146" s="37"/>
      <c r="U146" s="37"/>
      <c r="V146" s="37"/>
      <c r="W146" s="37"/>
      <c r="X146" s="37"/>
      <c r="Y146" s="37"/>
      <c r="Z146" s="37"/>
      <c r="AA146" s="37"/>
      <c r="AB146" s="37"/>
      <c r="AC146" s="37"/>
      <c r="AD146" s="37"/>
      <c r="AE146" s="37"/>
      <c r="AF146" s="37"/>
      <c r="AG146" s="37"/>
      <c r="AH146" s="37"/>
      <c r="AI146" s="37"/>
      <c r="AJ146" s="37"/>
      <c r="AK146" s="37"/>
      <c r="AL146" s="37"/>
      <c r="AM146" s="37"/>
      <c r="AN146" s="37"/>
      <c r="AO146" s="37"/>
      <c r="AP146" s="37"/>
      <c r="AQ146" s="37"/>
      <c r="AR146" s="37"/>
      <c r="AS146" s="37"/>
      <c r="AT146" s="37"/>
      <c r="AU146" s="37"/>
      <c r="AV146" s="37"/>
      <c r="AW146" s="37"/>
      <c r="AX146" s="37"/>
      <c r="AY146" s="37"/>
      <c r="AZ146" s="37"/>
      <c r="BA146" s="37"/>
      <c r="BB146" s="37"/>
      <c r="BC146" s="37"/>
      <c r="BD146" s="37"/>
      <c r="BE146" s="37"/>
      <c r="BF146" s="37"/>
      <c r="BG146" s="37"/>
      <c r="BH146" s="37"/>
      <c r="BI146" s="37"/>
      <c r="BJ146" s="37"/>
      <c r="BK146" s="37"/>
      <c r="BL146" s="37"/>
      <c r="BM146" s="37"/>
      <c r="BN146" s="37"/>
      <c r="BO146" s="37"/>
      <c r="BP146" s="37"/>
      <c r="BQ146" s="37"/>
      <c r="BR146" s="37"/>
      <c r="BS146" s="37"/>
      <c r="BT146" s="37"/>
      <c r="BU146" s="37"/>
      <c r="BV146" s="37"/>
      <c r="BW146" s="37"/>
      <c r="BX146" s="37"/>
      <c r="BY146" s="37"/>
      <c r="BZ146" s="37"/>
      <c r="CA146" s="37"/>
      <c r="CB146" s="37"/>
      <c r="CC146" s="37"/>
      <c r="CD146" s="37"/>
      <c r="CE146" s="37"/>
      <c r="CF146" s="37"/>
      <c r="CG146" s="37"/>
      <c r="CH146" s="37"/>
      <c r="CI146" s="37"/>
      <c r="CJ146" s="37"/>
      <c r="CK146" s="37"/>
      <c r="CL146" s="37"/>
      <c r="CM146" s="37"/>
      <c r="CN146" s="37"/>
      <c r="CO146" s="37"/>
      <c r="CP146" s="37"/>
    </row>
    <row r="147" spans="1:94">
      <c r="A147" s="37"/>
      <c r="B147" s="37"/>
      <c r="C147" s="37"/>
      <c r="D147" s="37"/>
      <c r="E147" s="37"/>
      <c r="F147" s="37"/>
      <c r="G147" s="37"/>
      <c r="H147" s="37"/>
      <c r="I147" s="37"/>
      <c r="J147" s="37"/>
      <c r="K147" s="37"/>
      <c r="L147" s="37"/>
      <c r="M147" s="37"/>
      <c r="N147" s="37"/>
      <c r="O147" s="37"/>
      <c r="P147" s="37"/>
      <c r="Q147" s="37"/>
      <c r="R147" s="37"/>
      <c r="S147" s="37"/>
      <c r="T147" s="37"/>
      <c r="U147" s="37"/>
      <c r="V147" s="37"/>
      <c r="W147" s="37"/>
      <c r="X147" s="37"/>
      <c r="Y147" s="37"/>
      <c r="Z147" s="37"/>
      <c r="AA147" s="37"/>
      <c r="AB147" s="37"/>
      <c r="AC147" s="37"/>
      <c r="AD147" s="37"/>
      <c r="AE147" s="37"/>
      <c r="AF147" s="37"/>
      <c r="AG147" s="37"/>
      <c r="AH147" s="37"/>
      <c r="AI147" s="37"/>
      <c r="AJ147" s="37"/>
      <c r="AK147" s="37"/>
      <c r="AL147" s="37"/>
      <c r="AM147" s="37"/>
      <c r="AN147" s="37"/>
      <c r="AO147" s="37"/>
      <c r="AP147" s="37"/>
      <c r="AQ147" s="37"/>
      <c r="AR147" s="37"/>
      <c r="AS147" s="37"/>
      <c r="AT147" s="37"/>
      <c r="AU147" s="37"/>
      <c r="AV147" s="37"/>
      <c r="AW147" s="37"/>
      <c r="AX147" s="37"/>
      <c r="AY147" s="37"/>
      <c r="AZ147" s="37"/>
      <c r="BA147" s="37"/>
      <c r="BB147" s="37"/>
      <c r="BC147" s="37"/>
      <c r="BD147" s="37"/>
      <c r="BE147" s="37"/>
      <c r="BF147" s="37"/>
      <c r="BG147" s="37"/>
      <c r="BH147" s="37"/>
      <c r="BI147" s="37"/>
      <c r="BJ147" s="37"/>
      <c r="BK147" s="37"/>
      <c r="BL147" s="37"/>
      <c r="BM147" s="37"/>
      <c r="BN147" s="37"/>
      <c r="BO147" s="37"/>
      <c r="BP147" s="37"/>
      <c r="BQ147" s="37"/>
      <c r="BR147" s="37"/>
      <c r="BS147" s="37"/>
      <c r="BT147" s="37"/>
      <c r="BU147" s="37"/>
      <c r="BV147" s="37"/>
      <c r="BW147" s="37"/>
      <c r="BX147" s="37"/>
      <c r="BY147" s="37"/>
      <c r="BZ147" s="37"/>
      <c r="CA147" s="37"/>
      <c r="CB147" s="37"/>
      <c r="CC147" s="37"/>
      <c r="CD147" s="37"/>
      <c r="CE147" s="37"/>
      <c r="CF147" s="37"/>
      <c r="CG147" s="37"/>
      <c r="CH147" s="37"/>
      <c r="CI147" s="37"/>
      <c r="CJ147" s="37"/>
      <c r="CK147" s="37"/>
      <c r="CL147" s="37"/>
      <c r="CM147" s="37"/>
      <c r="CN147" s="37"/>
      <c r="CO147" s="37"/>
      <c r="CP147" s="37"/>
    </row>
    <row r="148" spans="1:94">
      <c r="A148" s="37"/>
      <c r="B148" s="37"/>
      <c r="C148" s="37"/>
      <c r="D148" s="37"/>
      <c r="E148" s="37"/>
      <c r="F148" s="37"/>
      <c r="G148" s="37"/>
      <c r="H148" s="37"/>
      <c r="I148" s="37"/>
      <c r="J148" s="37"/>
      <c r="K148" s="37"/>
      <c r="L148" s="37"/>
      <c r="M148" s="37"/>
      <c r="N148" s="37"/>
      <c r="O148" s="37"/>
      <c r="P148" s="37"/>
      <c r="Q148" s="37"/>
      <c r="R148" s="37"/>
      <c r="S148" s="37"/>
      <c r="T148" s="37"/>
      <c r="U148" s="37"/>
      <c r="V148" s="37"/>
      <c r="W148" s="37"/>
      <c r="X148" s="37"/>
      <c r="Y148" s="37"/>
      <c r="Z148" s="37"/>
      <c r="AA148" s="37"/>
      <c r="AB148" s="37"/>
      <c r="AC148" s="37"/>
      <c r="AD148" s="37"/>
      <c r="AE148" s="37"/>
      <c r="AF148" s="37"/>
      <c r="AG148" s="37"/>
      <c r="AH148" s="37"/>
      <c r="AI148" s="37"/>
      <c r="AJ148" s="37"/>
      <c r="AK148" s="37"/>
      <c r="AL148" s="37"/>
      <c r="AM148" s="37"/>
      <c r="AN148" s="37"/>
      <c r="AO148" s="37"/>
      <c r="AP148" s="37"/>
      <c r="AQ148" s="37"/>
      <c r="AR148" s="37"/>
      <c r="AS148" s="37"/>
      <c r="AT148" s="37"/>
      <c r="AU148" s="37"/>
      <c r="AV148" s="37"/>
      <c r="AW148" s="37"/>
      <c r="AX148" s="37"/>
      <c r="AY148" s="37"/>
      <c r="AZ148" s="37"/>
      <c r="BA148" s="37"/>
      <c r="BB148" s="37"/>
      <c r="BC148" s="37"/>
      <c r="BD148" s="37"/>
      <c r="BE148" s="37"/>
      <c r="BF148" s="37"/>
      <c r="BG148" s="37"/>
      <c r="BH148" s="37"/>
      <c r="BI148" s="37"/>
      <c r="BJ148" s="37"/>
      <c r="BK148" s="37"/>
      <c r="BL148" s="37"/>
      <c r="BM148" s="37"/>
      <c r="BN148" s="37"/>
      <c r="BO148" s="37"/>
      <c r="BP148" s="37"/>
      <c r="BQ148" s="37"/>
      <c r="BR148" s="37"/>
      <c r="BS148" s="37"/>
      <c r="BT148" s="37"/>
      <c r="BU148" s="37"/>
      <c r="BV148" s="37"/>
      <c r="BW148" s="37"/>
      <c r="BX148" s="37"/>
      <c r="BY148" s="37"/>
      <c r="BZ148" s="37"/>
      <c r="CA148" s="37"/>
      <c r="CB148" s="37"/>
      <c r="CC148" s="37"/>
      <c r="CD148" s="37"/>
      <c r="CE148" s="37"/>
      <c r="CF148" s="37"/>
      <c r="CG148" s="37"/>
      <c r="CH148" s="37"/>
      <c r="CI148" s="37"/>
      <c r="CJ148" s="37"/>
      <c r="CK148" s="37"/>
      <c r="CL148" s="37"/>
      <c r="CM148" s="37"/>
      <c r="CN148" s="37"/>
      <c r="CO148" s="37"/>
      <c r="CP148" s="37"/>
    </row>
    <row r="149" spans="1:94">
      <c r="A149" s="37"/>
      <c r="B149" s="37"/>
      <c r="C149" s="37"/>
      <c r="D149" s="37"/>
      <c r="E149" s="37"/>
      <c r="F149" s="37"/>
      <c r="G149" s="37"/>
      <c r="H149" s="37"/>
      <c r="I149" s="37"/>
      <c r="J149" s="37"/>
      <c r="K149" s="37"/>
      <c r="L149" s="37"/>
      <c r="M149" s="37"/>
      <c r="N149" s="37"/>
      <c r="O149" s="37"/>
      <c r="P149" s="37"/>
      <c r="Q149" s="37"/>
      <c r="R149" s="37"/>
      <c r="S149" s="37"/>
      <c r="T149" s="37"/>
      <c r="U149" s="37"/>
      <c r="V149" s="37"/>
      <c r="W149" s="37"/>
      <c r="X149" s="37"/>
      <c r="Y149" s="37"/>
      <c r="Z149" s="37"/>
      <c r="AA149" s="37"/>
      <c r="AB149" s="37"/>
      <c r="AC149" s="37"/>
      <c r="AD149" s="37"/>
      <c r="AE149" s="37"/>
      <c r="AF149" s="37"/>
      <c r="AG149" s="37"/>
      <c r="AH149" s="37"/>
      <c r="AI149" s="37"/>
      <c r="AJ149" s="37"/>
      <c r="AK149" s="37"/>
      <c r="AL149" s="37"/>
      <c r="AM149" s="37"/>
      <c r="AN149" s="37"/>
      <c r="AO149" s="37"/>
      <c r="AP149" s="37"/>
      <c r="AQ149" s="37"/>
      <c r="AR149" s="37"/>
      <c r="AS149" s="37"/>
      <c r="AT149" s="37"/>
      <c r="AU149" s="37"/>
      <c r="AV149" s="37"/>
      <c r="AW149" s="37"/>
      <c r="AX149" s="37"/>
      <c r="AY149" s="37"/>
      <c r="AZ149" s="37"/>
      <c r="BA149" s="37"/>
      <c r="BB149" s="37"/>
      <c r="BC149" s="37"/>
      <c r="BD149" s="37"/>
      <c r="BE149" s="37"/>
      <c r="BF149" s="37"/>
      <c r="BG149" s="37"/>
      <c r="BH149" s="37"/>
      <c r="BI149" s="37"/>
      <c r="BJ149" s="37"/>
      <c r="BK149" s="37"/>
      <c r="BL149" s="37"/>
      <c r="BM149" s="37"/>
      <c r="BN149" s="37"/>
      <c r="BO149" s="37"/>
      <c r="BP149" s="37"/>
      <c r="BQ149" s="37"/>
      <c r="BR149" s="37"/>
      <c r="BS149" s="37"/>
      <c r="BT149" s="37"/>
      <c r="BU149" s="37"/>
      <c r="BV149" s="37"/>
      <c r="BW149" s="37"/>
      <c r="BX149" s="37"/>
      <c r="BY149" s="37"/>
      <c r="BZ149" s="37"/>
      <c r="CA149" s="37"/>
      <c r="CB149" s="37"/>
      <c r="CC149" s="37"/>
      <c r="CD149" s="37"/>
      <c r="CE149" s="37"/>
      <c r="CF149" s="37"/>
      <c r="CG149" s="37"/>
      <c r="CH149" s="37"/>
      <c r="CI149" s="37"/>
      <c r="CJ149" s="37"/>
      <c r="CK149" s="37"/>
      <c r="CL149" s="37"/>
      <c r="CM149" s="37"/>
      <c r="CN149" s="37"/>
      <c r="CO149" s="37"/>
      <c r="CP149" s="37"/>
    </row>
    <row r="150" spans="1:94">
      <c r="A150" s="37"/>
      <c r="B150" s="37"/>
      <c r="C150" s="37"/>
      <c r="D150" s="37"/>
      <c r="E150" s="37"/>
      <c r="F150" s="37"/>
      <c r="G150" s="37"/>
      <c r="H150" s="37"/>
      <c r="I150" s="37"/>
      <c r="J150" s="37"/>
      <c r="K150" s="37"/>
      <c r="L150" s="37"/>
      <c r="M150" s="37"/>
      <c r="N150" s="37"/>
      <c r="O150" s="37"/>
      <c r="P150" s="37"/>
      <c r="Q150" s="37"/>
      <c r="R150" s="37"/>
      <c r="S150" s="37"/>
      <c r="T150" s="37"/>
      <c r="U150" s="37"/>
      <c r="V150" s="37"/>
      <c r="W150" s="37"/>
      <c r="X150" s="37"/>
      <c r="Y150" s="37"/>
      <c r="Z150" s="37"/>
      <c r="AA150" s="37"/>
      <c r="AB150" s="37"/>
      <c r="AC150" s="37"/>
      <c r="AD150" s="37"/>
      <c r="AE150" s="37"/>
      <c r="AF150" s="37"/>
      <c r="AG150" s="37"/>
      <c r="AH150" s="37"/>
      <c r="AI150" s="37"/>
      <c r="AJ150" s="37"/>
      <c r="AK150" s="37"/>
      <c r="AL150" s="37"/>
      <c r="AM150" s="37"/>
      <c r="AN150" s="37"/>
      <c r="AO150" s="37"/>
      <c r="AP150" s="37"/>
      <c r="AQ150" s="37"/>
      <c r="AR150" s="37"/>
      <c r="AS150" s="37"/>
      <c r="AT150" s="37"/>
      <c r="AU150" s="37"/>
      <c r="AV150" s="37"/>
      <c r="AW150" s="37"/>
      <c r="AX150" s="37"/>
      <c r="AY150" s="37"/>
      <c r="AZ150" s="37"/>
      <c r="BA150" s="37"/>
      <c r="BB150" s="37"/>
      <c r="BC150" s="37"/>
      <c r="BD150" s="37"/>
      <c r="BE150" s="37"/>
      <c r="BF150" s="37"/>
      <c r="BG150" s="37"/>
      <c r="BH150" s="37"/>
      <c r="BI150" s="37"/>
      <c r="BJ150" s="37"/>
      <c r="BK150" s="37"/>
      <c r="BL150" s="37"/>
      <c r="BM150" s="37"/>
      <c r="BN150" s="37"/>
      <c r="BO150" s="37"/>
      <c r="BP150" s="37"/>
      <c r="BQ150" s="37"/>
      <c r="BR150" s="37"/>
      <c r="BS150" s="37"/>
      <c r="BT150" s="37"/>
      <c r="BU150" s="37"/>
      <c r="BV150" s="37"/>
      <c r="BW150" s="37"/>
      <c r="BX150" s="37"/>
      <c r="BY150" s="37"/>
      <c r="BZ150" s="37"/>
      <c r="CA150" s="37"/>
      <c r="CB150" s="37"/>
      <c r="CC150" s="37"/>
      <c r="CD150" s="37"/>
      <c r="CE150" s="37"/>
      <c r="CF150" s="37"/>
      <c r="CG150" s="37"/>
      <c r="CH150" s="37"/>
      <c r="CI150" s="37"/>
      <c r="CJ150" s="37"/>
      <c r="CK150" s="37"/>
      <c r="CL150" s="37"/>
      <c r="CM150" s="37"/>
      <c r="CN150" s="37"/>
      <c r="CO150" s="37"/>
      <c r="CP150" s="37"/>
    </row>
    <row r="151" spans="1:94">
      <c r="A151" s="37"/>
      <c r="B151" s="37"/>
      <c r="C151" s="37"/>
      <c r="D151" s="37"/>
      <c r="E151" s="37"/>
      <c r="F151" s="37"/>
      <c r="G151" s="37"/>
      <c r="H151" s="37"/>
      <c r="I151" s="37"/>
      <c r="J151" s="37"/>
      <c r="K151" s="37"/>
      <c r="L151" s="37"/>
      <c r="M151" s="37"/>
      <c r="N151" s="37"/>
      <c r="O151" s="37"/>
      <c r="P151" s="37"/>
      <c r="Q151" s="37"/>
      <c r="R151" s="37"/>
      <c r="S151" s="37"/>
      <c r="T151" s="37"/>
      <c r="U151" s="37"/>
      <c r="V151" s="37"/>
      <c r="W151" s="37"/>
      <c r="X151" s="37"/>
      <c r="Y151" s="37"/>
      <c r="Z151" s="37"/>
      <c r="AA151" s="37"/>
      <c r="AB151" s="37"/>
      <c r="AC151" s="37"/>
      <c r="AD151" s="37"/>
      <c r="AE151" s="37"/>
      <c r="AF151" s="37"/>
      <c r="AG151" s="37"/>
      <c r="AH151" s="37"/>
      <c r="AI151" s="37"/>
      <c r="AJ151" s="37"/>
      <c r="AK151" s="37"/>
      <c r="AL151" s="37"/>
      <c r="AM151" s="37"/>
      <c r="AN151" s="37"/>
      <c r="AO151" s="37"/>
      <c r="AP151" s="37"/>
      <c r="AQ151" s="37"/>
      <c r="AR151" s="37"/>
      <c r="AS151" s="37"/>
      <c r="AT151" s="37"/>
      <c r="AU151" s="37"/>
      <c r="AV151" s="37"/>
      <c r="AW151" s="37"/>
      <c r="AX151" s="37"/>
      <c r="AY151" s="37"/>
      <c r="AZ151" s="37"/>
      <c r="BA151" s="37"/>
      <c r="BB151" s="37"/>
      <c r="BC151" s="37"/>
      <c r="BD151" s="37"/>
      <c r="BE151" s="37"/>
      <c r="BF151" s="37"/>
      <c r="BG151" s="37"/>
      <c r="BH151" s="37"/>
      <c r="BI151" s="37"/>
      <c r="BJ151" s="37"/>
      <c r="BK151" s="37"/>
      <c r="BL151" s="37"/>
      <c r="BM151" s="37"/>
      <c r="BN151" s="37"/>
      <c r="BO151" s="37"/>
      <c r="BP151" s="37"/>
      <c r="BQ151" s="37"/>
      <c r="BR151" s="37"/>
      <c r="BS151" s="37"/>
      <c r="BT151" s="37"/>
      <c r="BU151" s="37"/>
      <c r="BV151" s="37"/>
      <c r="BW151" s="37"/>
      <c r="BX151" s="37"/>
      <c r="BY151" s="37"/>
      <c r="BZ151" s="37"/>
      <c r="CA151" s="37"/>
      <c r="CB151" s="37"/>
      <c r="CC151" s="37"/>
      <c r="CD151" s="37"/>
      <c r="CE151" s="37"/>
      <c r="CF151" s="37"/>
      <c r="CG151" s="37"/>
      <c r="CH151" s="37"/>
      <c r="CI151" s="37"/>
      <c r="CJ151" s="37"/>
      <c r="CK151" s="37"/>
      <c r="CL151" s="37"/>
      <c r="CM151" s="37"/>
      <c r="CN151" s="37"/>
      <c r="CO151" s="37"/>
      <c r="CP151" s="37"/>
    </row>
    <row r="152" spans="1:94">
      <c r="A152" s="37"/>
      <c r="B152" s="37"/>
      <c r="C152" s="37"/>
      <c r="D152" s="37"/>
      <c r="E152" s="37"/>
      <c r="F152" s="37"/>
      <c r="G152" s="37"/>
      <c r="H152" s="37"/>
      <c r="I152" s="37"/>
      <c r="J152" s="37"/>
      <c r="K152" s="37"/>
      <c r="L152" s="37"/>
      <c r="M152" s="37"/>
      <c r="N152" s="37"/>
      <c r="O152" s="37"/>
      <c r="P152" s="37"/>
      <c r="Q152" s="37"/>
      <c r="R152" s="37"/>
      <c r="S152" s="37"/>
      <c r="T152" s="37"/>
      <c r="U152" s="37"/>
      <c r="V152" s="37"/>
      <c r="W152" s="37"/>
      <c r="X152" s="37"/>
      <c r="Y152" s="37"/>
      <c r="Z152" s="37"/>
      <c r="AA152" s="37"/>
      <c r="AB152" s="37"/>
      <c r="AC152" s="37"/>
      <c r="AD152" s="37"/>
      <c r="AE152" s="37"/>
      <c r="AF152" s="37"/>
      <c r="AG152" s="37"/>
      <c r="AH152" s="37"/>
      <c r="AI152" s="37"/>
      <c r="AJ152" s="37"/>
      <c r="AK152" s="37"/>
      <c r="AL152" s="37"/>
      <c r="AM152" s="37"/>
      <c r="AN152" s="37"/>
      <c r="AO152" s="37"/>
      <c r="AP152" s="37"/>
      <c r="AQ152" s="37"/>
      <c r="AR152" s="37"/>
      <c r="AS152" s="37"/>
      <c r="AT152" s="37"/>
      <c r="AU152" s="37"/>
      <c r="AV152" s="37"/>
      <c r="AW152" s="37"/>
      <c r="AX152" s="37"/>
      <c r="AY152" s="37"/>
      <c r="AZ152" s="37"/>
      <c r="BA152" s="37"/>
      <c r="BB152" s="37"/>
      <c r="BC152" s="37"/>
      <c r="BD152" s="37"/>
      <c r="BE152" s="37"/>
      <c r="BF152" s="37"/>
      <c r="BG152" s="37"/>
      <c r="BH152" s="37"/>
      <c r="BI152" s="37"/>
      <c r="BJ152" s="37"/>
      <c r="BK152" s="37"/>
      <c r="BL152" s="37"/>
      <c r="BM152" s="37"/>
      <c r="BN152" s="37"/>
      <c r="BO152" s="37"/>
      <c r="BP152" s="37"/>
      <c r="BQ152" s="37"/>
      <c r="BR152" s="37"/>
      <c r="BS152" s="37"/>
      <c r="BT152" s="37"/>
      <c r="BU152" s="37"/>
      <c r="BV152" s="37"/>
      <c r="BW152" s="37"/>
      <c r="BX152" s="37"/>
      <c r="BY152" s="37"/>
      <c r="BZ152" s="37"/>
      <c r="CA152" s="37"/>
      <c r="CB152" s="37"/>
      <c r="CC152" s="37"/>
      <c r="CD152" s="37"/>
      <c r="CE152" s="37"/>
      <c r="CF152" s="37"/>
      <c r="CG152" s="37"/>
      <c r="CH152" s="37"/>
      <c r="CI152" s="37"/>
      <c r="CJ152" s="37"/>
      <c r="CK152" s="37"/>
      <c r="CL152" s="37"/>
      <c r="CM152" s="37"/>
      <c r="CN152" s="37"/>
      <c r="CO152" s="37"/>
      <c r="CP152" s="37"/>
    </row>
    <row r="153" spans="1:94">
      <c r="A153" s="37"/>
      <c r="B153" s="37"/>
      <c r="C153" s="37"/>
      <c r="D153" s="37"/>
      <c r="E153" s="37"/>
      <c r="F153" s="37"/>
      <c r="G153" s="37"/>
      <c r="H153" s="37"/>
      <c r="I153" s="37"/>
      <c r="J153" s="37"/>
      <c r="K153" s="37"/>
      <c r="L153" s="37"/>
      <c r="M153" s="37"/>
      <c r="N153" s="37"/>
      <c r="O153" s="37"/>
      <c r="P153" s="37"/>
      <c r="Q153" s="37"/>
      <c r="R153" s="37"/>
      <c r="S153" s="37"/>
      <c r="T153" s="37"/>
      <c r="U153" s="37"/>
      <c r="V153" s="37"/>
      <c r="W153" s="37"/>
      <c r="X153" s="37"/>
      <c r="Y153" s="37"/>
      <c r="Z153" s="37"/>
      <c r="AA153" s="37"/>
      <c r="AB153" s="37"/>
      <c r="AC153" s="37"/>
      <c r="AD153" s="37"/>
      <c r="AE153" s="37"/>
      <c r="AF153" s="37"/>
      <c r="AG153" s="37"/>
      <c r="AH153" s="37"/>
      <c r="AI153" s="37"/>
      <c r="AJ153" s="37"/>
      <c r="AK153" s="37"/>
      <c r="AL153" s="37"/>
      <c r="AM153" s="37"/>
      <c r="AN153" s="37"/>
      <c r="AO153" s="37"/>
      <c r="AP153" s="37"/>
      <c r="AQ153" s="37"/>
      <c r="AR153" s="37"/>
      <c r="AS153" s="37"/>
      <c r="AT153" s="37"/>
      <c r="AU153" s="37"/>
      <c r="AV153" s="37"/>
      <c r="AW153" s="37"/>
      <c r="AX153" s="37"/>
      <c r="AY153" s="37"/>
      <c r="AZ153" s="37"/>
      <c r="BA153" s="37"/>
      <c r="BB153" s="37"/>
      <c r="BC153" s="37"/>
      <c r="BD153" s="37"/>
      <c r="BE153" s="37"/>
      <c r="BF153" s="37"/>
      <c r="BG153" s="37"/>
      <c r="BH153" s="37"/>
      <c r="BI153" s="37"/>
      <c r="BJ153" s="37"/>
      <c r="BK153" s="37"/>
      <c r="BL153" s="37"/>
      <c r="BM153" s="37"/>
      <c r="BN153" s="37"/>
      <c r="BO153" s="37"/>
      <c r="BP153" s="37"/>
      <c r="BQ153" s="37"/>
      <c r="BR153" s="37"/>
      <c r="BS153" s="37"/>
      <c r="BT153" s="37"/>
      <c r="BU153" s="37"/>
      <c r="BV153" s="37"/>
      <c r="BW153" s="37"/>
      <c r="BX153" s="37"/>
      <c r="BY153" s="37"/>
      <c r="BZ153" s="37"/>
      <c r="CA153" s="37"/>
      <c r="CB153" s="37"/>
      <c r="CC153" s="37"/>
      <c r="CD153" s="37"/>
      <c r="CE153" s="37"/>
      <c r="CF153" s="37"/>
      <c r="CG153" s="37"/>
      <c r="CH153" s="37"/>
      <c r="CI153" s="37"/>
      <c r="CJ153" s="37"/>
      <c r="CK153" s="37"/>
      <c r="CL153" s="37"/>
      <c r="CM153" s="37"/>
      <c r="CN153" s="37"/>
      <c r="CO153" s="37"/>
      <c r="CP153" s="37"/>
    </row>
    <row r="154" spans="1:94">
      <c r="A154" s="37"/>
      <c r="B154" s="37"/>
      <c r="C154" s="37"/>
      <c r="D154" s="37"/>
      <c r="E154" s="37"/>
      <c r="F154" s="37"/>
      <c r="G154" s="37"/>
      <c r="H154" s="37"/>
      <c r="I154" s="37"/>
      <c r="J154" s="37"/>
      <c r="K154" s="37"/>
      <c r="L154" s="37"/>
      <c r="M154" s="37"/>
      <c r="N154" s="37"/>
      <c r="O154" s="37"/>
      <c r="P154" s="37"/>
      <c r="Q154" s="37"/>
      <c r="R154" s="37"/>
      <c r="S154" s="37"/>
      <c r="T154" s="37"/>
      <c r="U154" s="37"/>
      <c r="V154" s="37"/>
      <c r="W154" s="37"/>
      <c r="X154" s="37"/>
      <c r="Y154" s="37"/>
      <c r="Z154" s="37"/>
      <c r="AA154" s="37"/>
      <c r="AB154" s="37"/>
      <c r="AC154" s="37"/>
      <c r="AD154" s="37"/>
      <c r="AE154" s="37"/>
      <c r="AF154" s="37"/>
      <c r="AG154" s="37"/>
      <c r="AH154" s="37"/>
      <c r="AI154" s="37"/>
      <c r="AJ154" s="37"/>
      <c r="AK154" s="37"/>
      <c r="AL154" s="37"/>
      <c r="AM154" s="37"/>
      <c r="AN154" s="37"/>
      <c r="AO154" s="37"/>
      <c r="AP154" s="37"/>
      <c r="AQ154" s="37"/>
      <c r="AR154" s="37"/>
      <c r="AS154" s="37"/>
      <c r="AT154" s="37"/>
      <c r="AU154" s="37"/>
      <c r="AV154" s="37"/>
      <c r="AW154" s="37"/>
      <c r="AX154" s="37"/>
      <c r="AY154" s="37"/>
      <c r="AZ154" s="37"/>
      <c r="BA154" s="37"/>
      <c r="BB154" s="37"/>
      <c r="BC154" s="37"/>
      <c r="BD154" s="37"/>
      <c r="BE154" s="37"/>
      <c r="BF154" s="37"/>
      <c r="BG154" s="37"/>
      <c r="BH154" s="37"/>
      <c r="BI154" s="37"/>
      <c r="BJ154" s="37"/>
      <c r="BK154" s="37"/>
      <c r="BL154" s="37"/>
      <c r="BM154" s="37"/>
      <c r="BN154" s="37"/>
      <c r="BO154" s="37"/>
      <c r="BP154" s="37"/>
      <c r="BQ154" s="37"/>
      <c r="BR154" s="37"/>
      <c r="BS154" s="37"/>
      <c r="BT154" s="37"/>
      <c r="BU154" s="37"/>
      <c r="BV154" s="37"/>
      <c r="BW154" s="37"/>
      <c r="BX154" s="37"/>
      <c r="BY154" s="37"/>
      <c r="BZ154" s="37"/>
      <c r="CA154" s="37"/>
      <c r="CB154" s="37"/>
      <c r="CC154" s="37"/>
      <c r="CD154" s="37"/>
      <c r="CE154" s="37"/>
      <c r="CF154" s="37"/>
      <c r="CG154" s="37"/>
      <c r="CH154" s="37"/>
      <c r="CI154" s="37"/>
      <c r="CJ154" s="37"/>
      <c r="CK154" s="37"/>
      <c r="CL154" s="37"/>
      <c r="CM154" s="37"/>
      <c r="CN154" s="37"/>
      <c r="CO154" s="37"/>
      <c r="CP154" s="37"/>
    </row>
    <row r="155" spans="1:94">
      <c r="A155" s="37"/>
      <c r="B155" s="37"/>
      <c r="C155" s="37"/>
      <c r="D155" s="37"/>
      <c r="E155" s="37"/>
      <c r="F155" s="37"/>
      <c r="G155" s="37"/>
      <c r="H155" s="37"/>
      <c r="I155" s="37"/>
      <c r="J155" s="37"/>
      <c r="K155" s="37"/>
      <c r="L155" s="37"/>
      <c r="M155" s="37"/>
      <c r="N155" s="37"/>
      <c r="O155" s="37"/>
      <c r="P155" s="37"/>
      <c r="Q155" s="37"/>
      <c r="R155" s="37"/>
      <c r="S155" s="37"/>
      <c r="T155" s="37"/>
      <c r="U155" s="37"/>
      <c r="V155" s="37"/>
      <c r="W155" s="37"/>
      <c r="X155" s="37"/>
      <c r="Y155" s="37"/>
      <c r="Z155" s="37"/>
      <c r="AA155" s="37"/>
      <c r="AB155" s="37"/>
      <c r="AC155" s="37"/>
      <c r="AD155" s="37"/>
      <c r="AE155" s="37"/>
      <c r="AF155" s="37"/>
      <c r="AG155" s="37"/>
      <c r="AH155" s="37"/>
      <c r="AI155" s="37"/>
      <c r="AJ155" s="37"/>
      <c r="AK155" s="37"/>
      <c r="AL155" s="37"/>
      <c r="AM155" s="37"/>
      <c r="AN155" s="37"/>
      <c r="AO155" s="37"/>
      <c r="AP155" s="37"/>
      <c r="AQ155" s="37"/>
      <c r="AR155" s="37"/>
      <c r="AS155" s="37"/>
      <c r="AT155" s="37"/>
      <c r="AU155" s="37"/>
      <c r="AV155" s="37"/>
      <c r="AW155" s="37"/>
      <c r="AX155" s="37"/>
      <c r="AY155" s="37"/>
      <c r="AZ155" s="37"/>
      <c r="BA155" s="37"/>
      <c r="BB155" s="37"/>
      <c r="BC155" s="37"/>
      <c r="BD155" s="37"/>
      <c r="BE155" s="37"/>
      <c r="BF155" s="37"/>
      <c r="BG155" s="37"/>
      <c r="BH155" s="37"/>
      <c r="BI155" s="37"/>
      <c r="BJ155" s="37"/>
      <c r="BK155" s="37"/>
      <c r="BL155" s="37"/>
      <c r="BM155" s="37"/>
      <c r="BN155" s="37"/>
      <c r="BO155" s="37"/>
      <c r="BP155" s="37"/>
      <c r="BQ155" s="37"/>
      <c r="BR155" s="37"/>
      <c r="BS155" s="37"/>
      <c r="BT155" s="37"/>
      <c r="BU155" s="37"/>
      <c r="BV155" s="37"/>
      <c r="BW155" s="37"/>
      <c r="BX155" s="37"/>
      <c r="BY155" s="37"/>
      <c r="BZ155" s="37"/>
      <c r="CA155" s="37"/>
      <c r="CB155" s="37"/>
      <c r="CC155" s="37"/>
      <c r="CD155" s="37"/>
      <c r="CE155" s="37"/>
      <c r="CF155" s="37"/>
      <c r="CG155" s="37"/>
      <c r="CH155" s="37"/>
      <c r="CI155" s="37"/>
      <c r="CJ155" s="37"/>
      <c r="CK155" s="37"/>
      <c r="CL155" s="37"/>
      <c r="CM155" s="37"/>
      <c r="CN155" s="37"/>
      <c r="CO155" s="37"/>
      <c r="CP155" s="37"/>
    </row>
    <row r="156" spans="1:94">
      <c r="A156" s="37"/>
      <c r="B156" s="37"/>
      <c r="C156" s="37"/>
      <c r="D156" s="37"/>
      <c r="E156" s="37"/>
      <c r="F156" s="37"/>
      <c r="G156" s="37"/>
      <c r="H156" s="37"/>
      <c r="I156" s="37"/>
      <c r="J156" s="37"/>
      <c r="K156" s="37"/>
      <c r="L156" s="37"/>
      <c r="M156" s="37"/>
      <c r="N156" s="37"/>
      <c r="O156" s="37"/>
      <c r="P156" s="37"/>
      <c r="Q156" s="37"/>
      <c r="R156" s="37"/>
      <c r="S156" s="37"/>
      <c r="T156" s="37"/>
      <c r="U156" s="37"/>
      <c r="V156" s="37"/>
      <c r="W156" s="37"/>
      <c r="X156" s="37"/>
      <c r="Y156" s="37"/>
      <c r="Z156" s="37"/>
      <c r="AA156" s="37"/>
      <c r="AB156" s="37"/>
      <c r="AC156" s="37"/>
      <c r="AD156" s="37"/>
      <c r="AE156" s="37"/>
      <c r="AF156" s="37"/>
      <c r="AG156" s="37"/>
      <c r="AH156" s="37"/>
      <c r="AI156" s="37"/>
      <c r="AJ156" s="37"/>
      <c r="AK156" s="37"/>
      <c r="AL156" s="37"/>
      <c r="AM156" s="37"/>
      <c r="AN156" s="37"/>
      <c r="AO156" s="37"/>
      <c r="AP156" s="37"/>
      <c r="AQ156" s="37"/>
      <c r="AR156" s="37"/>
      <c r="AS156" s="37"/>
      <c r="AT156" s="37"/>
      <c r="AU156" s="37"/>
      <c r="AV156" s="37"/>
      <c r="AW156" s="37"/>
      <c r="AX156" s="37"/>
      <c r="AY156" s="37"/>
      <c r="AZ156" s="37"/>
      <c r="BA156" s="37"/>
      <c r="BB156" s="37"/>
      <c r="BC156" s="37"/>
      <c r="BD156" s="37"/>
      <c r="BE156" s="37"/>
      <c r="BF156" s="37"/>
      <c r="BG156" s="37"/>
      <c r="BH156" s="37"/>
      <c r="BI156" s="37"/>
      <c r="BJ156" s="37"/>
      <c r="BK156" s="37"/>
      <c r="BL156" s="37"/>
      <c r="BM156" s="37"/>
      <c r="BN156" s="37"/>
      <c r="BO156" s="37"/>
      <c r="BP156" s="37"/>
      <c r="BQ156" s="37"/>
      <c r="BR156" s="37"/>
      <c r="BS156" s="37"/>
      <c r="BT156" s="37"/>
      <c r="BU156" s="37"/>
      <c r="BV156" s="37"/>
      <c r="BW156" s="37"/>
      <c r="BX156" s="37"/>
      <c r="BY156" s="37"/>
      <c r="BZ156" s="37"/>
      <c r="CA156" s="37"/>
      <c r="CB156" s="37"/>
      <c r="CC156" s="37"/>
      <c r="CD156" s="37"/>
      <c r="CE156" s="37"/>
      <c r="CF156" s="37"/>
      <c r="CG156" s="37"/>
      <c r="CH156" s="37"/>
      <c r="CI156" s="37"/>
      <c r="CJ156" s="37"/>
      <c r="CK156" s="37"/>
      <c r="CL156" s="37"/>
      <c r="CM156" s="37"/>
      <c r="CN156" s="37"/>
      <c r="CO156" s="37"/>
      <c r="CP156" s="37"/>
    </row>
    <row r="157" spans="1:94">
      <c r="A157" s="37"/>
      <c r="B157" s="37"/>
      <c r="C157" s="37"/>
      <c r="D157" s="37"/>
      <c r="E157" s="37"/>
      <c r="F157" s="37"/>
      <c r="G157" s="37"/>
      <c r="H157" s="37"/>
      <c r="I157" s="37"/>
      <c r="J157" s="37"/>
      <c r="K157" s="37"/>
      <c r="L157" s="37"/>
      <c r="M157" s="37"/>
      <c r="N157" s="37"/>
      <c r="O157" s="37"/>
      <c r="P157" s="37"/>
      <c r="Q157" s="37"/>
      <c r="R157" s="37"/>
      <c r="S157" s="37"/>
      <c r="T157" s="37"/>
      <c r="U157" s="37"/>
      <c r="V157" s="37"/>
      <c r="W157" s="37"/>
      <c r="X157" s="37"/>
      <c r="Y157" s="37"/>
      <c r="Z157" s="37"/>
      <c r="AA157" s="37"/>
      <c r="AB157" s="37"/>
      <c r="AC157" s="37"/>
      <c r="AD157" s="37"/>
      <c r="AE157" s="37"/>
      <c r="AF157" s="37"/>
      <c r="AG157" s="37"/>
      <c r="AH157" s="37"/>
      <c r="AI157" s="37"/>
      <c r="AJ157" s="37"/>
      <c r="AK157" s="37"/>
      <c r="AL157" s="37"/>
      <c r="AM157" s="37"/>
      <c r="AN157" s="37"/>
      <c r="AO157" s="37"/>
      <c r="AP157" s="37"/>
      <c r="AQ157" s="37"/>
      <c r="AR157" s="37"/>
      <c r="AS157" s="37"/>
      <c r="AT157" s="37"/>
      <c r="AU157" s="37"/>
      <c r="AV157" s="37"/>
      <c r="AW157" s="37"/>
      <c r="AX157" s="37"/>
      <c r="AY157" s="37"/>
      <c r="AZ157" s="37"/>
      <c r="BA157" s="37"/>
      <c r="BB157" s="37"/>
      <c r="BC157" s="37"/>
      <c r="BD157" s="37"/>
      <c r="BE157" s="37"/>
      <c r="BF157" s="37"/>
      <c r="BG157" s="37"/>
      <c r="BH157" s="37"/>
      <c r="BI157" s="37"/>
      <c r="BJ157" s="37"/>
      <c r="BK157" s="37"/>
      <c r="BL157" s="37"/>
      <c r="BM157" s="37"/>
      <c r="BN157" s="37"/>
      <c r="BO157" s="37"/>
      <c r="BP157" s="37"/>
      <c r="BQ157" s="37"/>
      <c r="BR157" s="37"/>
      <c r="BS157" s="37"/>
      <c r="BT157" s="37"/>
      <c r="BU157" s="37"/>
      <c r="BV157" s="37"/>
      <c r="BW157" s="37"/>
      <c r="BX157" s="37"/>
      <c r="BY157" s="37"/>
      <c r="BZ157" s="37"/>
      <c r="CA157" s="37"/>
      <c r="CB157" s="37"/>
      <c r="CC157" s="37"/>
      <c r="CD157" s="37"/>
      <c r="CE157" s="37"/>
      <c r="CF157" s="37"/>
      <c r="CG157" s="37"/>
      <c r="CH157" s="37"/>
      <c r="CI157" s="37"/>
      <c r="CJ157" s="37"/>
      <c r="CK157" s="37"/>
      <c r="CL157" s="37"/>
      <c r="CM157" s="37"/>
      <c r="CN157" s="37"/>
      <c r="CO157" s="37"/>
      <c r="CP157" s="37"/>
    </row>
    <row r="158" spans="1:94">
      <c r="A158" s="37"/>
      <c r="B158" s="37"/>
      <c r="C158" s="37"/>
      <c r="D158" s="37"/>
      <c r="E158" s="37"/>
      <c r="F158" s="37"/>
      <c r="G158" s="37"/>
      <c r="H158" s="37"/>
      <c r="I158" s="37"/>
      <c r="J158" s="37"/>
      <c r="K158" s="37"/>
      <c r="L158" s="37"/>
      <c r="M158" s="37"/>
      <c r="N158" s="37"/>
      <c r="O158" s="37"/>
      <c r="P158" s="37"/>
      <c r="Q158" s="37"/>
      <c r="R158" s="37"/>
      <c r="S158" s="37"/>
      <c r="T158" s="37"/>
      <c r="U158" s="37"/>
      <c r="V158" s="37"/>
      <c r="W158" s="37"/>
      <c r="X158" s="37"/>
      <c r="Y158" s="37"/>
      <c r="Z158" s="37"/>
      <c r="AA158" s="37"/>
      <c r="AB158" s="37"/>
      <c r="AC158" s="37"/>
      <c r="AD158" s="37"/>
      <c r="AE158" s="37"/>
      <c r="AF158" s="37"/>
      <c r="AG158" s="37"/>
      <c r="AH158" s="37"/>
      <c r="AI158" s="37"/>
      <c r="AJ158" s="37"/>
      <c r="AK158" s="37"/>
      <c r="AL158" s="37"/>
      <c r="AM158" s="37"/>
      <c r="AN158" s="37"/>
      <c r="AO158" s="37"/>
      <c r="AP158" s="37"/>
      <c r="AQ158" s="37"/>
      <c r="AR158" s="37"/>
      <c r="AS158" s="37"/>
      <c r="AT158" s="37"/>
      <c r="AU158" s="37"/>
      <c r="AV158" s="37"/>
      <c r="AW158" s="37"/>
      <c r="AX158" s="37"/>
      <c r="AY158" s="37"/>
      <c r="AZ158" s="37"/>
      <c r="BA158" s="37"/>
      <c r="BB158" s="37"/>
      <c r="BC158" s="37"/>
      <c r="BD158" s="37"/>
      <c r="BE158" s="37"/>
      <c r="BF158" s="37"/>
      <c r="BG158" s="37"/>
      <c r="BH158" s="37"/>
      <c r="BI158" s="37"/>
      <c r="BJ158" s="37"/>
      <c r="BK158" s="37"/>
      <c r="BL158" s="37"/>
      <c r="BM158" s="37"/>
      <c r="BN158" s="37"/>
      <c r="BO158" s="37"/>
      <c r="BP158" s="37"/>
      <c r="BQ158" s="37"/>
      <c r="BR158" s="37"/>
      <c r="BS158" s="37"/>
      <c r="BT158" s="37"/>
      <c r="BU158" s="37"/>
      <c r="BV158" s="37"/>
      <c r="BW158" s="37"/>
      <c r="BX158" s="37"/>
      <c r="BY158" s="37"/>
      <c r="BZ158" s="37"/>
      <c r="CA158" s="37"/>
      <c r="CB158" s="37"/>
      <c r="CC158" s="37"/>
      <c r="CD158" s="37"/>
      <c r="CE158" s="37"/>
      <c r="CF158" s="37"/>
      <c r="CG158" s="37"/>
      <c r="CH158" s="37"/>
      <c r="CI158" s="37"/>
      <c r="CJ158" s="37"/>
      <c r="CK158" s="37"/>
      <c r="CL158" s="37"/>
      <c r="CM158" s="37"/>
      <c r="CN158" s="37"/>
      <c r="CO158" s="37"/>
      <c r="CP158" s="37"/>
    </row>
    <row r="159" spans="1:94">
      <c r="A159" s="37"/>
      <c r="B159" s="37"/>
      <c r="C159" s="37"/>
      <c r="D159" s="37"/>
      <c r="E159" s="37"/>
      <c r="F159" s="37"/>
      <c r="G159" s="37"/>
      <c r="H159" s="37"/>
      <c r="I159" s="37"/>
      <c r="J159" s="37"/>
      <c r="K159" s="37"/>
      <c r="L159" s="37"/>
      <c r="M159" s="37"/>
      <c r="N159" s="37"/>
      <c r="O159" s="37"/>
      <c r="P159" s="37"/>
      <c r="Q159" s="37"/>
      <c r="R159" s="37"/>
      <c r="S159" s="37"/>
      <c r="T159" s="37"/>
      <c r="U159" s="37"/>
      <c r="V159" s="37"/>
      <c r="W159" s="37"/>
      <c r="X159" s="37"/>
      <c r="Y159" s="37"/>
      <c r="Z159" s="37"/>
      <c r="AA159" s="37"/>
      <c r="AB159" s="37"/>
      <c r="AC159" s="37"/>
      <c r="AD159" s="37"/>
      <c r="AE159" s="37"/>
      <c r="AF159" s="37"/>
      <c r="AG159" s="37"/>
      <c r="AH159" s="37"/>
      <c r="AI159" s="37"/>
      <c r="AJ159" s="37"/>
      <c r="AK159" s="37"/>
      <c r="AL159" s="37"/>
      <c r="AM159" s="37"/>
      <c r="AN159" s="37"/>
      <c r="AO159" s="37"/>
      <c r="AP159" s="37"/>
      <c r="AQ159" s="37"/>
      <c r="AR159" s="37"/>
      <c r="AS159" s="37"/>
      <c r="AT159" s="37"/>
      <c r="AU159" s="37"/>
      <c r="AV159" s="37"/>
      <c r="AW159" s="37"/>
      <c r="AX159" s="37"/>
      <c r="AY159" s="37"/>
      <c r="AZ159" s="37"/>
      <c r="BA159" s="37"/>
      <c r="BB159" s="37"/>
      <c r="BC159" s="37"/>
      <c r="BD159" s="37"/>
      <c r="BE159" s="37"/>
      <c r="BF159" s="37"/>
      <c r="BG159" s="37"/>
      <c r="BH159" s="37"/>
      <c r="BI159" s="37"/>
      <c r="BJ159" s="37"/>
      <c r="BK159" s="37"/>
      <c r="BL159" s="37"/>
      <c r="BM159" s="37"/>
      <c r="BN159" s="37"/>
      <c r="BO159" s="37"/>
      <c r="BP159" s="37"/>
      <c r="BQ159" s="37"/>
      <c r="BR159" s="37"/>
      <c r="BS159" s="37"/>
      <c r="BT159" s="37"/>
      <c r="BU159" s="37"/>
      <c r="BV159" s="37"/>
      <c r="BW159" s="37"/>
      <c r="BX159" s="37"/>
      <c r="BY159" s="37"/>
      <c r="BZ159" s="37"/>
      <c r="CA159" s="37"/>
      <c r="CB159" s="37"/>
      <c r="CC159" s="37"/>
      <c r="CD159" s="37"/>
      <c r="CE159" s="37"/>
      <c r="CF159" s="37"/>
      <c r="CG159" s="37"/>
      <c r="CH159" s="37"/>
      <c r="CI159" s="37"/>
      <c r="CJ159" s="37"/>
      <c r="CK159" s="37"/>
      <c r="CL159" s="37"/>
      <c r="CM159" s="37"/>
      <c r="CN159" s="37"/>
      <c r="CO159" s="37"/>
      <c r="CP159" s="37"/>
    </row>
    <row r="160" spans="1:94">
      <c r="A160" s="37"/>
      <c r="B160" s="37"/>
      <c r="C160" s="37"/>
      <c r="D160" s="37"/>
      <c r="E160" s="37"/>
      <c r="F160" s="37"/>
      <c r="G160" s="37"/>
      <c r="H160" s="37"/>
      <c r="I160" s="37"/>
      <c r="J160" s="37"/>
      <c r="K160" s="37"/>
      <c r="L160" s="37"/>
      <c r="M160" s="37"/>
      <c r="N160" s="37"/>
      <c r="O160" s="37"/>
      <c r="P160" s="37"/>
      <c r="Q160" s="37"/>
      <c r="R160" s="37"/>
      <c r="S160" s="37"/>
      <c r="T160" s="37"/>
      <c r="U160" s="37"/>
      <c r="V160" s="37"/>
      <c r="W160" s="37"/>
      <c r="X160" s="37"/>
      <c r="Y160" s="37"/>
      <c r="Z160" s="37"/>
      <c r="AA160" s="37"/>
      <c r="AB160" s="37"/>
      <c r="AC160" s="37"/>
      <c r="AD160" s="37"/>
      <c r="AE160" s="37"/>
      <c r="AF160" s="37"/>
      <c r="AG160" s="37"/>
      <c r="AH160" s="37"/>
      <c r="AI160" s="37"/>
      <c r="AJ160" s="37"/>
      <c r="AK160" s="37"/>
      <c r="AL160" s="37"/>
      <c r="AM160" s="37"/>
      <c r="AN160" s="37"/>
      <c r="AO160" s="37"/>
      <c r="AP160" s="37"/>
      <c r="AQ160" s="37"/>
      <c r="AR160" s="37"/>
      <c r="AS160" s="37"/>
      <c r="AT160" s="37"/>
      <c r="AU160" s="37"/>
      <c r="AV160" s="37"/>
      <c r="AW160" s="37"/>
      <c r="AX160" s="37"/>
      <c r="AY160" s="37"/>
      <c r="AZ160" s="37"/>
      <c r="BA160" s="37"/>
      <c r="BB160" s="37"/>
      <c r="BC160" s="37"/>
      <c r="BD160" s="37"/>
      <c r="BE160" s="37"/>
      <c r="BF160" s="37"/>
      <c r="BG160" s="37"/>
      <c r="BH160" s="37"/>
      <c r="BI160" s="37"/>
      <c r="BJ160" s="37"/>
      <c r="BK160" s="37"/>
      <c r="BL160" s="37"/>
      <c r="BM160" s="37"/>
      <c r="BN160" s="37"/>
      <c r="BO160" s="37"/>
      <c r="BP160" s="37"/>
      <c r="BQ160" s="37"/>
      <c r="BR160" s="37"/>
      <c r="BS160" s="37"/>
      <c r="BT160" s="37"/>
      <c r="BU160" s="37"/>
      <c r="BV160" s="37"/>
      <c r="BW160" s="37"/>
      <c r="BX160" s="37"/>
      <c r="BY160" s="37"/>
      <c r="BZ160" s="37"/>
      <c r="CA160" s="37"/>
      <c r="CB160" s="37"/>
      <c r="CC160" s="37"/>
      <c r="CD160" s="37"/>
      <c r="CE160" s="37"/>
      <c r="CF160" s="37"/>
      <c r="CG160" s="37"/>
      <c r="CH160" s="37"/>
      <c r="CI160" s="37"/>
      <c r="CJ160" s="37"/>
      <c r="CK160" s="37"/>
      <c r="CL160" s="37"/>
      <c r="CM160" s="37"/>
      <c r="CN160" s="37"/>
      <c r="CO160" s="37"/>
      <c r="CP160" s="37"/>
    </row>
    <row r="161" spans="1:94">
      <c r="A161" s="37"/>
      <c r="B161" s="37"/>
      <c r="C161" s="37"/>
      <c r="D161" s="37"/>
      <c r="E161" s="37"/>
      <c r="F161" s="37"/>
      <c r="G161" s="37"/>
      <c r="H161" s="37"/>
      <c r="I161" s="37"/>
      <c r="J161" s="37"/>
      <c r="K161" s="37"/>
      <c r="L161" s="37"/>
      <c r="M161" s="37"/>
      <c r="N161" s="37"/>
      <c r="O161" s="37"/>
      <c r="P161" s="37"/>
      <c r="Q161" s="37"/>
      <c r="R161" s="37"/>
      <c r="S161" s="37"/>
      <c r="T161" s="37"/>
      <c r="U161" s="37"/>
      <c r="V161" s="37"/>
      <c r="W161" s="37"/>
      <c r="X161" s="37"/>
      <c r="Y161" s="37"/>
      <c r="Z161" s="37"/>
      <c r="AA161" s="37"/>
      <c r="AB161" s="37"/>
      <c r="AC161" s="37"/>
      <c r="AD161" s="37"/>
      <c r="AE161" s="37"/>
      <c r="AF161" s="37"/>
      <c r="AG161" s="37"/>
      <c r="AH161" s="37"/>
      <c r="AI161" s="37"/>
      <c r="AJ161" s="37"/>
      <c r="AK161" s="37"/>
      <c r="AL161" s="37"/>
      <c r="AM161" s="37"/>
      <c r="AN161" s="37"/>
      <c r="AO161" s="37"/>
      <c r="AP161" s="37"/>
      <c r="AQ161" s="37"/>
      <c r="AR161" s="37"/>
      <c r="AS161" s="37"/>
      <c r="AT161" s="37"/>
      <c r="AU161" s="37"/>
      <c r="AV161" s="37"/>
      <c r="AW161" s="37"/>
      <c r="AX161" s="37"/>
      <c r="AY161" s="37"/>
      <c r="AZ161" s="37"/>
      <c r="BA161" s="37"/>
      <c r="BB161" s="37"/>
      <c r="BC161" s="37"/>
      <c r="BD161" s="37"/>
      <c r="BE161" s="37"/>
      <c r="BF161" s="37"/>
      <c r="BG161" s="37"/>
      <c r="BH161" s="37"/>
      <c r="BI161" s="37"/>
      <c r="BJ161" s="37"/>
      <c r="BK161" s="37"/>
      <c r="BL161" s="37"/>
      <c r="BM161" s="37"/>
      <c r="BN161" s="37"/>
      <c r="BO161" s="37"/>
      <c r="BP161" s="37"/>
      <c r="BQ161" s="37"/>
      <c r="BR161" s="37"/>
      <c r="BS161" s="37"/>
      <c r="BT161" s="37"/>
      <c r="BU161" s="37"/>
      <c r="BV161" s="37"/>
      <c r="BW161" s="37"/>
      <c r="BX161" s="37"/>
      <c r="BY161" s="37"/>
      <c r="BZ161" s="37"/>
      <c r="CA161" s="37"/>
      <c r="CB161" s="37"/>
      <c r="CC161" s="37"/>
      <c r="CD161" s="37"/>
      <c r="CE161" s="37"/>
      <c r="CF161" s="37"/>
      <c r="CG161" s="37"/>
      <c r="CH161" s="37"/>
      <c r="CI161" s="37"/>
      <c r="CJ161" s="37"/>
      <c r="CK161" s="37"/>
      <c r="CL161" s="37"/>
      <c r="CM161" s="37"/>
      <c r="CN161" s="37"/>
      <c r="CO161" s="37"/>
      <c r="CP161" s="37"/>
    </row>
    <row r="162" spans="1:94">
      <c r="A162" s="37"/>
      <c r="B162" s="37"/>
      <c r="C162" s="37"/>
      <c r="D162" s="37"/>
      <c r="E162" s="37"/>
      <c r="F162" s="37"/>
      <c r="G162" s="37"/>
      <c r="H162" s="37"/>
      <c r="I162" s="37"/>
      <c r="J162" s="37"/>
      <c r="K162" s="37"/>
      <c r="L162" s="37"/>
      <c r="M162" s="37"/>
      <c r="N162" s="37"/>
      <c r="O162" s="37"/>
      <c r="P162" s="37"/>
      <c r="Q162" s="37"/>
      <c r="R162" s="37"/>
      <c r="S162" s="37"/>
      <c r="T162" s="37"/>
      <c r="U162" s="37"/>
      <c r="V162" s="37"/>
      <c r="W162" s="37"/>
      <c r="X162" s="37"/>
      <c r="Y162" s="37"/>
      <c r="Z162" s="37"/>
      <c r="AA162" s="37"/>
      <c r="AB162" s="37"/>
      <c r="AC162" s="37"/>
      <c r="AD162" s="37"/>
      <c r="AE162" s="37"/>
      <c r="AF162" s="37"/>
      <c r="AG162" s="37"/>
      <c r="AH162" s="37"/>
      <c r="AI162" s="37"/>
      <c r="AJ162" s="37"/>
      <c r="AK162" s="37"/>
      <c r="AL162" s="37"/>
      <c r="AM162" s="37"/>
      <c r="AN162" s="37"/>
      <c r="AO162" s="37"/>
      <c r="AP162" s="37"/>
      <c r="AQ162" s="37"/>
      <c r="AR162" s="37"/>
      <c r="AS162" s="37"/>
      <c r="AT162" s="37"/>
      <c r="AU162" s="37"/>
      <c r="AV162" s="37"/>
      <c r="AW162" s="37"/>
      <c r="AX162" s="37"/>
      <c r="AY162" s="37"/>
      <c r="AZ162" s="37"/>
      <c r="BA162" s="37"/>
      <c r="BB162" s="37"/>
      <c r="BC162" s="37"/>
      <c r="BD162" s="37"/>
      <c r="BE162" s="37"/>
      <c r="BF162" s="37"/>
      <c r="BG162" s="37"/>
      <c r="BH162" s="37"/>
      <c r="BI162" s="37"/>
      <c r="BJ162" s="37"/>
      <c r="BK162" s="37"/>
      <c r="BL162" s="37"/>
      <c r="BM162" s="37"/>
      <c r="BN162" s="37"/>
      <c r="BO162" s="37"/>
      <c r="BP162" s="37"/>
      <c r="BQ162" s="37"/>
      <c r="BR162" s="37"/>
      <c r="BS162" s="37"/>
      <c r="BT162" s="37"/>
      <c r="BU162" s="37"/>
      <c r="BV162" s="37"/>
      <c r="BW162" s="37"/>
      <c r="BX162" s="37"/>
      <c r="BY162" s="37"/>
      <c r="BZ162" s="37"/>
      <c r="CA162" s="37"/>
      <c r="CB162" s="37"/>
      <c r="CC162" s="37"/>
      <c r="CD162" s="37"/>
      <c r="CE162" s="37"/>
      <c r="CF162" s="37"/>
      <c r="CG162" s="37"/>
      <c r="CH162" s="37"/>
      <c r="CI162" s="37"/>
      <c r="CJ162" s="37"/>
      <c r="CK162" s="37"/>
      <c r="CL162" s="37"/>
      <c r="CM162" s="37"/>
      <c r="CN162" s="37"/>
      <c r="CO162" s="37"/>
      <c r="CP162" s="37"/>
    </row>
    <row r="163" spans="1:94">
      <c r="A163" s="37"/>
      <c r="B163" s="37"/>
      <c r="C163" s="37"/>
      <c r="D163" s="37"/>
      <c r="E163" s="37"/>
      <c r="F163" s="37"/>
      <c r="G163" s="37"/>
      <c r="H163" s="37"/>
      <c r="I163" s="37"/>
      <c r="J163" s="37"/>
      <c r="K163" s="37"/>
      <c r="L163" s="37"/>
      <c r="M163" s="37"/>
      <c r="N163" s="37"/>
      <c r="O163" s="37"/>
      <c r="P163" s="37"/>
      <c r="Q163" s="37"/>
      <c r="R163" s="37"/>
      <c r="S163" s="37"/>
      <c r="T163" s="37"/>
      <c r="U163" s="37"/>
      <c r="V163" s="37"/>
      <c r="W163" s="37"/>
      <c r="X163" s="37"/>
      <c r="Y163" s="37"/>
      <c r="Z163" s="37"/>
      <c r="AA163" s="37"/>
      <c r="AB163" s="37"/>
      <c r="AC163" s="37"/>
      <c r="AD163" s="37"/>
      <c r="AE163" s="37"/>
      <c r="AF163" s="37"/>
      <c r="AG163" s="37"/>
      <c r="AH163" s="37"/>
      <c r="AI163" s="37"/>
      <c r="AJ163" s="37"/>
      <c r="AK163" s="37"/>
      <c r="AL163" s="37"/>
      <c r="AM163" s="37"/>
      <c r="AN163" s="37"/>
      <c r="AO163" s="37"/>
      <c r="AP163" s="37"/>
      <c r="AQ163" s="37"/>
      <c r="AR163" s="37"/>
      <c r="AS163" s="37"/>
      <c r="AT163" s="37"/>
      <c r="AU163" s="37"/>
      <c r="AV163" s="37"/>
      <c r="AW163" s="37"/>
      <c r="AX163" s="37"/>
      <c r="AY163" s="37"/>
      <c r="AZ163" s="37"/>
      <c r="BA163" s="37"/>
      <c r="BB163" s="37"/>
      <c r="BC163" s="37"/>
      <c r="BD163" s="37"/>
      <c r="BE163" s="37"/>
      <c r="BF163" s="37"/>
      <c r="BG163" s="37"/>
      <c r="BH163" s="37"/>
      <c r="BI163" s="37"/>
      <c r="BJ163" s="37"/>
      <c r="BK163" s="37"/>
      <c r="BL163" s="37"/>
      <c r="BM163" s="37"/>
      <c r="BN163" s="37"/>
      <c r="BO163" s="37"/>
      <c r="BP163" s="37"/>
      <c r="BQ163" s="37"/>
      <c r="BR163" s="37"/>
      <c r="BS163" s="37"/>
      <c r="BT163" s="37"/>
      <c r="BU163" s="37"/>
      <c r="BV163" s="37"/>
      <c r="BW163" s="37"/>
      <c r="BX163" s="37"/>
      <c r="BY163" s="37"/>
      <c r="BZ163" s="37"/>
      <c r="CA163" s="37"/>
      <c r="CB163" s="37"/>
      <c r="CC163" s="37"/>
      <c r="CD163" s="37"/>
      <c r="CE163" s="37"/>
      <c r="CF163" s="37"/>
      <c r="CG163" s="37"/>
      <c r="CH163" s="37"/>
      <c r="CI163" s="37"/>
      <c r="CJ163" s="37"/>
      <c r="CK163" s="37"/>
      <c r="CL163" s="37"/>
      <c r="CM163" s="37"/>
      <c r="CN163" s="37"/>
      <c r="CO163" s="37"/>
      <c r="CP163" s="37"/>
    </row>
    <row r="164" spans="1:94">
      <c r="A164" s="37"/>
      <c r="B164" s="37"/>
      <c r="C164" s="37"/>
      <c r="D164" s="37"/>
      <c r="E164" s="37"/>
      <c r="F164" s="37"/>
      <c r="G164" s="37"/>
      <c r="H164" s="37"/>
      <c r="I164" s="37"/>
      <c r="J164" s="37"/>
      <c r="K164" s="37"/>
      <c r="L164" s="37"/>
      <c r="M164" s="37"/>
      <c r="N164" s="37"/>
      <c r="O164" s="37"/>
      <c r="P164" s="37"/>
      <c r="Q164" s="37"/>
      <c r="R164" s="37"/>
      <c r="S164" s="37"/>
      <c r="T164" s="37"/>
      <c r="U164" s="37"/>
      <c r="V164" s="37"/>
      <c r="W164" s="37"/>
      <c r="X164" s="37"/>
      <c r="Y164" s="37"/>
      <c r="Z164" s="37"/>
      <c r="AA164" s="37"/>
      <c r="AB164" s="37"/>
      <c r="AC164" s="37"/>
      <c r="AD164" s="37"/>
      <c r="AE164" s="37"/>
      <c r="AF164" s="37"/>
      <c r="AG164" s="37"/>
      <c r="AH164" s="37"/>
      <c r="AI164" s="37"/>
      <c r="AJ164" s="37"/>
      <c r="AK164" s="37"/>
      <c r="AL164" s="37"/>
      <c r="AM164" s="37"/>
      <c r="AN164" s="37"/>
      <c r="AO164" s="37"/>
      <c r="AP164" s="37"/>
      <c r="AQ164" s="37"/>
      <c r="AR164" s="37"/>
      <c r="AS164" s="37"/>
      <c r="AT164" s="37"/>
      <c r="AU164" s="37"/>
      <c r="AV164" s="37"/>
      <c r="AW164" s="37"/>
      <c r="AX164" s="37"/>
      <c r="AY164" s="37"/>
      <c r="AZ164" s="37"/>
      <c r="BA164" s="37"/>
      <c r="BB164" s="37"/>
      <c r="BC164" s="37"/>
      <c r="BD164" s="37"/>
      <c r="BE164" s="37"/>
      <c r="BF164" s="37"/>
      <c r="BG164" s="37"/>
      <c r="BH164" s="37"/>
      <c r="BI164" s="37"/>
      <c r="BJ164" s="37"/>
      <c r="BK164" s="37"/>
      <c r="BL164" s="37"/>
      <c r="BM164" s="37"/>
      <c r="BN164" s="37"/>
      <c r="BO164" s="37"/>
      <c r="BP164" s="37"/>
      <c r="BQ164" s="37"/>
      <c r="BR164" s="37"/>
      <c r="BS164" s="37"/>
      <c r="BT164" s="37"/>
      <c r="BU164" s="37"/>
      <c r="BV164" s="37"/>
      <c r="BW164" s="37"/>
      <c r="BX164" s="37"/>
      <c r="BY164" s="37"/>
      <c r="BZ164" s="37"/>
      <c r="CA164" s="37"/>
      <c r="CB164" s="37"/>
      <c r="CC164" s="37"/>
      <c r="CD164" s="37"/>
      <c r="CE164" s="37"/>
      <c r="CF164" s="37"/>
      <c r="CG164" s="37"/>
      <c r="CH164" s="37"/>
      <c r="CI164" s="37"/>
      <c r="CJ164" s="37"/>
      <c r="CK164" s="37"/>
      <c r="CL164" s="37"/>
      <c r="CM164" s="37"/>
      <c r="CN164" s="37"/>
      <c r="CO164" s="37"/>
      <c r="CP164" s="37"/>
    </row>
    <row r="165" spans="1:94">
      <c r="A165" s="37"/>
      <c r="B165" s="37"/>
      <c r="C165" s="37"/>
      <c r="D165" s="37"/>
      <c r="E165" s="37"/>
      <c r="F165" s="37"/>
      <c r="G165" s="37"/>
      <c r="H165" s="37"/>
      <c r="I165" s="37"/>
      <c r="J165" s="37"/>
      <c r="K165" s="37"/>
      <c r="L165" s="37"/>
      <c r="M165" s="37"/>
      <c r="N165" s="37"/>
      <c r="O165" s="37"/>
      <c r="P165" s="37"/>
      <c r="Q165" s="37"/>
      <c r="R165" s="37"/>
      <c r="S165" s="37"/>
      <c r="T165" s="37"/>
      <c r="U165" s="37"/>
      <c r="V165" s="37"/>
      <c r="W165" s="37"/>
      <c r="X165" s="37"/>
      <c r="Y165" s="37"/>
      <c r="Z165" s="37"/>
      <c r="AA165" s="37"/>
      <c r="AB165" s="37"/>
      <c r="AC165" s="37"/>
      <c r="AD165" s="37"/>
      <c r="AE165" s="37"/>
      <c r="AF165" s="37"/>
      <c r="AG165" s="37"/>
      <c r="AH165" s="37"/>
      <c r="AI165" s="37"/>
      <c r="AJ165" s="37"/>
      <c r="AK165" s="37"/>
      <c r="AL165" s="37"/>
      <c r="AM165" s="37"/>
      <c r="AN165" s="37"/>
      <c r="AO165" s="37"/>
      <c r="AP165" s="37"/>
      <c r="AQ165" s="37"/>
      <c r="AR165" s="37"/>
      <c r="AS165" s="37"/>
      <c r="AT165" s="37"/>
      <c r="AU165" s="37"/>
      <c r="AV165" s="37"/>
      <c r="AW165" s="37"/>
      <c r="AX165" s="37"/>
      <c r="AY165" s="37"/>
      <c r="AZ165" s="37"/>
      <c r="BA165" s="37"/>
      <c r="BB165" s="37"/>
      <c r="BC165" s="37"/>
      <c r="BD165" s="37"/>
      <c r="BE165" s="37"/>
      <c r="BF165" s="37"/>
      <c r="BG165" s="37"/>
      <c r="BH165" s="37"/>
      <c r="BI165" s="37"/>
      <c r="BJ165" s="37"/>
      <c r="BK165" s="37"/>
      <c r="BL165" s="37"/>
      <c r="BM165" s="37"/>
      <c r="BN165" s="37"/>
      <c r="BO165" s="37"/>
      <c r="BP165" s="37"/>
      <c r="BQ165" s="37"/>
      <c r="BR165" s="37"/>
      <c r="BS165" s="37"/>
      <c r="BT165" s="37"/>
      <c r="BU165" s="37"/>
      <c r="BV165" s="37"/>
      <c r="BW165" s="37"/>
      <c r="BX165" s="37"/>
      <c r="BY165" s="37"/>
      <c r="BZ165" s="37"/>
      <c r="CA165" s="37"/>
      <c r="CB165" s="37"/>
      <c r="CC165" s="37"/>
      <c r="CD165" s="37"/>
      <c r="CE165" s="37"/>
      <c r="CF165" s="37"/>
      <c r="CG165" s="37"/>
      <c r="CH165" s="37"/>
      <c r="CI165" s="37"/>
      <c r="CJ165" s="37"/>
      <c r="CK165" s="37"/>
      <c r="CL165" s="37"/>
      <c r="CM165" s="37"/>
      <c r="CN165" s="37"/>
      <c r="CO165" s="37"/>
      <c r="CP165" s="37"/>
    </row>
    <row r="166" spans="1:94">
      <c r="A166" s="37"/>
      <c r="B166" s="37"/>
      <c r="C166" s="37"/>
      <c r="D166" s="37"/>
      <c r="E166" s="37"/>
      <c r="F166" s="37"/>
      <c r="G166" s="37"/>
      <c r="H166" s="37"/>
      <c r="I166" s="37"/>
      <c r="J166" s="37"/>
      <c r="K166" s="37"/>
      <c r="L166" s="37"/>
      <c r="M166" s="37"/>
      <c r="N166" s="37"/>
      <c r="O166" s="37"/>
      <c r="P166" s="37"/>
      <c r="Q166" s="37"/>
      <c r="R166" s="37"/>
      <c r="S166" s="37"/>
      <c r="T166" s="37"/>
      <c r="U166" s="37"/>
      <c r="V166" s="37"/>
      <c r="W166" s="37"/>
      <c r="X166" s="37"/>
      <c r="Y166" s="37"/>
      <c r="Z166" s="37"/>
      <c r="AA166" s="37"/>
      <c r="AB166" s="37"/>
      <c r="AC166" s="37"/>
      <c r="AD166" s="37"/>
      <c r="AE166" s="37"/>
      <c r="AF166" s="37"/>
      <c r="AG166" s="37"/>
      <c r="AH166" s="37"/>
      <c r="AI166" s="37"/>
      <c r="AJ166" s="37"/>
      <c r="AK166" s="37"/>
      <c r="AL166" s="37"/>
      <c r="AM166" s="37"/>
      <c r="AN166" s="37"/>
      <c r="AO166" s="37"/>
      <c r="AP166" s="37"/>
      <c r="AQ166" s="37"/>
      <c r="AR166" s="37"/>
      <c r="AS166" s="37"/>
      <c r="AT166" s="37"/>
      <c r="AU166" s="37"/>
      <c r="AV166" s="37"/>
      <c r="AW166" s="37"/>
      <c r="AX166" s="37"/>
      <c r="AY166" s="37"/>
      <c r="AZ166" s="37"/>
      <c r="BA166" s="37"/>
      <c r="BB166" s="37"/>
      <c r="BC166" s="37"/>
      <c r="BD166" s="37"/>
      <c r="BE166" s="37"/>
      <c r="BF166" s="37"/>
      <c r="BG166" s="37"/>
      <c r="BH166" s="37"/>
      <c r="BI166" s="37"/>
      <c r="BJ166" s="37"/>
      <c r="BK166" s="37"/>
      <c r="BL166" s="37"/>
      <c r="BM166" s="37"/>
      <c r="BN166" s="37"/>
      <c r="BO166" s="37"/>
      <c r="BP166" s="37"/>
      <c r="BQ166" s="37"/>
      <c r="BR166" s="37"/>
      <c r="BS166" s="37"/>
      <c r="BT166" s="37"/>
      <c r="BU166" s="37"/>
      <c r="BV166" s="37"/>
      <c r="BW166" s="37"/>
      <c r="BX166" s="37"/>
      <c r="BY166" s="37"/>
      <c r="BZ166" s="37"/>
      <c r="CA166" s="37"/>
      <c r="CB166" s="37"/>
      <c r="CC166" s="37"/>
      <c r="CD166" s="37"/>
      <c r="CE166" s="37"/>
      <c r="CF166" s="37"/>
      <c r="CG166" s="37"/>
      <c r="CH166" s="37"/>
      <c r="CI166" s="37"/>
      <c r="CJ166" s="37"/>
      <c r="CK166" s="37"/>
      <c r="CL166" s="37"/>
      <c r="CM166" s="37"/>
      <c r="CN166" s="37"/>
      <c r="CO166" s="37"/>
      <c r="CP166" s="37"/>
    </row>
    <row r="167" spans="1:94">
      <c r="A167" s="37"/>
      <c r="B167" s="37"/>
      <c r="C167" s="37"/>
      <c r="D167" s="37"/>
      <c r="E167" s="37"/>
      <c r="F167" s="37"/>
      <c r="G167" s="37"/>
      <c r="H167" s="37"/>
      <c r="I167" s="37"/>
      <c r="J167" s="37"/>
      <c r="K167" s="37"/>
      <c r="L167" s="37"/>
      <c r="M167" s="37"/>
      <c r="N167" s="37"/>
      <c r="O167" s="37"/>
      <c r="P167" s="37"/>
      <c r="Q167" s="37"/>
      <c r="R167" s="37"/>
      <c r="S167" s="37"/>
      <c r="T167" s="37"/>
      <c r="U167" s="37"/>
      <c r="V167" s="37"/>
      <c r="W167" s="37"/>
      <c r="X167" s="37"/>
      <c r="Y167" s="37"/>
      <c r="Z167" s="37"/>
      <c r="AA167" s="37"/>
      <c r="AB167" s="37"/>
      <c r="AC167" s="37"/>
      <c r="AD167" s="37"/>
      <c r="AE167" s="37"/>
      <c r="AF167" s="37"/>
      <c r="AG167" s="37"/>
      <c r="AH167" s="37"/>
      <c r="AI167" s="37"/>
      <c r="AJ167" s="37"/>
      <c r="AK167" s="37"/>
      <c r="AL167" s="37"/>
      <c r="AM167" s="37"/>
      <c r="AN167" s="37"/>
      <c r="AO167" s="37"/>
      <c r="AP167" s="37"/>
      <c r="AQ167" s="37"/>
      <c r="AR167" s="37"/>
      <c r="AS167" s="37"/>
      <c r="AT167" s="37"/>
      <c r="AU167" s="37"/>
      <c r="AV167" s="37"/>
      <c r="AW167" s="37"/>
      <c r="AX167" s="37"/>
      <c r="AY167" s="37"/>
      <c r="AZ167" s="37"/>
      <c r="BA167" s="37"/>
      <c r="BB167" s="37"/>
      <c r="BC167" s="37"/>
      <c r="BD167" s="37"/>
      <c r="BE167" s="37"/>
      <c r="BF167" s="37"/>
      <c r="BG167" s="37"/>
      <c r="BH167" s="37"/>
      <c r="BI167" s="37"/>
      <c r="BJ167" s="37"/>
      <c r="BK167" s="37"/>
      <c r="BL167" s="37"/>
      <c r="BM167" s="37"/>
      <c r="BN167" s="37"/>
      <c r="BO167" s="37"/>
      <c r="BP167" s="37"/>
      <c r="BQ167" s="37"/>
      <c r="BR167" s="37"/>
      <c r="BS167" s="37"/>
      <c r="BT167" s="37"/>
      <c r="BU167" s="37"/>
      <c r="BV167" s="37"/>
      <c r="BW167" s="37"/>
      <c r="BX167" s="37"/>
      <c r="BY167" s="37"/>
      <c r="BZ167" s="37"/>
      <c r="CA167" s="37"/>
      <c r="CB167" s="37"/>
      <c r="CC167" s="37"/>
      <c r="CD167" s="37"/>
      <c r="CE167" s="37"/>
      <c r="CF167" s="37"/>
      <c r="CG167" s="37"/>
      <c r="CH167" s="37"/>
      <c r="CI167" s="37"/>
      <c r="CJ167" s="37"/>
      <c r="CK167" s="37"/>
      <c r="CL167" s="37"/>
      <c r="CM167" s="37"/>
      <c r="CN167" s="37"/>
      <c r="CO167" s="37"/>
      <c r="CP167" s="37"/>
    </row>
    <row r="168" spans="1:94">
      <c r="A168" s="37"/>
      <c r="B168" s="37"/>
      <c r="C168" s="37"/>
      <c r="D168" s="37"/>
      <c r="E168" s="37"/>
      <c r="F168" s="37"/>
      <c r="G168" s="37"/>
      <c r="H168" s="37"/>
      <c r="I168" s="37"/>
      <c r="J168" s="37"/>
      <c r="K168" s="37"/>
      <c r="L168" s="37"/>
      <c r="M168" s="37"/>
      <c r="N168" s="37"/>
      <c r="O168" s="37"/>
      <c r="P168" s="37"/>
      <c r="Q168" s="37"/>
      <c r="R168" s="37"/>
      <c r="S168" s="37"/>
      <c r="T168" s="37"/>
      <c r="U168" s="37"/>
      <c r="V168" s="37"/>
      <c r="W168" s="37"/>
      <c r="X168" s="37"/>
      <c r="Y168" s="37"/>
      <c r="Z168" s="37"/>
      <c r="AA168" s="37"/>
      <c r="AB168" s="37"/>
      <c r="AC168" s="37"/>
      <c r="AD168" s="37"/>
      <c r="AE168" s="37"/>
      <c r="AF168" s="37"/>
      <c r="AG168" s="37"/>
      <c r="AH168" s="37"/>
      <c r="AI168" s="37"/>
      <c r="AJ168" s="37"/>
      <c r="AK168" s="37"/>
      <c r="AL168" s="37"/>
      <c r="AM168" s="37"/>
      <c r="AN168" s="37"/>
      <c r="AO168" s="37"/>
      <c r="AP168" s="37"/>
      <c r="AQ168" s="37"/>
      <c r="AR168" s="37"/>
      <c r="AS168" s="37"/>
      <c r="AT168" s="37"/>
      <c r="AU168" s="37"/>
      <c r="AV168" s="37"/>
      <c r="AW168" s="37"/>
      <c r="AX168" s="37"/>
      <c r="AY168" s="37"/>
      <c r="AZ168" s="37"/>
      <c r="BA168" s="37"/>
      <c r="BB168" s="37"/>
      <c r="BC168" s="37"/>
      <c r="BD168" s="37"/>
      <c r="BE168" s="37"/>
      <c r="BF168" s="37"/>
      <c r="BG168" s="37"/>
      <c r="BH168" s="37"/>
      <c r="BI168" s="37"/>
      <c r="BJ168" s="37"/>
      <c r="BK168" s="37"/>
      <c r="BL168" s="37"/>
      <c r="BM168" s="37"/>
      <c r="BN168" s="37"/>
      <c r="BO168" s="37"/>
      <c r="BP168" s="37"/>
      <c r="BQ168" s="37"/>
      <c r="BR168" s="37"/>
      <c r="BS168" s="37"/>
      <c r="BT168" s="37"/>
      <c r="BU168" s="37"/>
      <c r="BV168" s="37"/>
      <c r="BW168" s="37"/>
      <c r="BX168" s="37"/>
      <c r="BY168" s="37"/>
      <c r="BZ168" s="37"/>
      <c r="CA168" s="37"/>
      <c r="CB168" s="37"/>
      <c r="CC168" s="37"/>
      <c r="CD168" s="37"/>
      <c r="CE168" s="37"/>
      <c r="CF168" s="37"/>
      <c r="CG168" s="37"/>
      <c r="CH168" s="37"/>
      <c r="CI168" s="37"/>
      <c r="CJ168" s="37"/>
      <c r="CK168" s="37"/>
      <c r="CL168" s="37"/>
      <c r="CM168" s="37"/>
      <c r="CN168" s="37"/>
      <c r="CO168" s="37"/>
      <c r="CP168" s="37"/>
    </row>
    <row r="169" spans="1:94">
      <c r="A169" s="37"/>
      <c r="B169" s="37"/>
      <c r="C169" s="37"/>
      <c r="D169" s="37"/>
      <c r="E169" s="37"/>
      <c r="F169" s="37"/>
      <c r="G169" s="37"/>
      <c r="H169" s="37"/>
      <c r="I169" s="37"/>
      <c r="J169" s="37"/>
      <c r="K169" s="37"/>
      <c r="L169" s="37"/>
      <c r="M169" s="37"/>
      <c r="N169" s="37"/>
      <c r="O169" s="37"/>
      <c r="P169" s="37"/>
      <c r="Q169" s="37"/>
      <c r="R169" s="37"/>
      <c r="S169" s="37"/>
      <c r="T169" s="37"/>
      <c r="U169" s="37"/>
      <c r="V169" s="37"/>
      <c r="W169" s="37"/>
      <c r="X169" s="37"/>
      <c r="Y169" s="37"/>
      <c r="Z169" s="37"/>
      <c r="AA169" s="37"/>
      <c r="AB169" s="37"/>
      <c r="AC169" s="37"/>
      <c r="AD169" s="37"/>
      <c r="AE169" s="37"/>
      <c r="AF169" s="37"/>
      <c r="AG169" s="37"/>
      <c r="AH169" s="37"/>
      <c r="AI169" s="37"/>
      <c r="AJ169" s="37"/>
      <c r="AK169" s="37"/>
      <c r="AL169" s="37"/>
      <c r="AM169" s="37"/>
      <c r="AN169" s="37"/>
      <c r="AO169" s="37"/>
      <c r="AP169" s="37"/>
      <c r="AQ169" s="37"/>
      <c r="AR169" s="37"/>
      <c r="AS169" s="37"/>
      <c r="AT169" s="37"/>
      <c r="AU169" s="37"/>
      <c r="AV169" s="37"/>
      <c r="AW169" s="37"/>
      <c r="AX169" s="37"/>
      <c r="AY169" s="37"/>
      <c r="AZ169" s="37"/>
      <c r="BA169" s="37"/>
      <c r="BB169" s="37"/>
      <c r="BC169" s="37"/>
      <c r="BD169" s="37"/>
      <c r="BE169" s="37"/>
      <c r="BF169" s="37"/>
      <c r="BG169" s="37"/>
      <c r="BH169" s="37"/>
      <c r="BI169" s="37"/>
      <c r="BJ169" s="37"/>
      <c r="BK169" s="37"/>
      <c r="BL169" s="37"/>
      <c r="BM169" s="37"/>
      <c r="BN169" s="37"/>
      <c r="BO169" s="37"/>
      <c r="BP169" s="37"/>
      <c r="BQ169" s="37"/>
      <c r="BR169" s="37"/>
      <c r="BS169" s="37"/>
      <c r="BT169" s="37"/>
      <c r="BU169" s="37"/>
      <c r="BV169" s="37"/>
      <c r="BW169" s="37"/>
      <c r="BX169" s="37"/>
      <c r="BY169" s="37"/>
      <c r="BZ169" s="37"/>
      <c r="CA169" s="37"/>
      <c r="CB169" s="37"/>
      <c r="CC169" s="37"/>
      <c r="CD169" s="37"/>
      <c r="CE169" s="37"/>
      <c r="CF169" s="37"/>
      <c r="CG169" s="37"/>
      <c r="CH169" s="37"/>
      <c r="CI169" s="37"/>
      <c r="CJ169" s="37"/>
      <c r="CK169" s="37"/>
      <c r="CL169" s="37"/>
      <c r="CM169" s="37"/>
      <c r="CN169" s="37"/>
      <c r="CO169" s="37"/>
      <c r="CP169" s="37"/>
    </row>
    <row r="170" spans="1:94">
      <c r="A170" s="37"/>
      <c r="B170" s="37"/>
      <c r="C170" s="37"/>
      <c r="D170" s="37"/>
      <c r="E170" s="37"/>
      <c r="F170" s="37"/>
      <c r="G170" s="37"/>
      <c r="H170" s="37"/>
      <c r="I170" s="37"/>
      <c r="J170" s="37"/>
      <c r="K170" s="37"/>
      <c r="L170" s="37"/>
      <c r="M170" s="37"/>
      <c r="N170" s="37"/>
      <c r="O170" s="37"/>
      <c r="P170" s="37"/>
      <c r="Q170" s="37"/>
      <c r="R170" s="37"/>
      <c r="S170" s="37"/>
      <c r="T170" s="37"/>
      <c r="U170" s="37"/>
      <c r="V170" s="37"/>
      <c r="W170" s="37"/>
      <c r="X170" s="37"/>
      <c r="Y170" s="37"/>
      <c r="Z170" s="37"/>
      <c r="AA170" s="37"/>
      <c r="AB170" s="37"/>
      <c r="AC170" s="37"/>
      <c r="AD170" s="37"/>
      <c r="AE170" s="37"/>
      <c r="AF170" s="37"/>
      <c r="AG170" s="37"/>
      <c r="AH170" s="37"/>
      <c r="AI170" s="37"/>
      <c r="AJ170" s="37"/>
      <c r="AK170" s="37"/>
      <c r="AL170" s="37"/>
      <c r="AM170" s="37"/>
      <c r="AN170" s="37"/>
      <c r="AO170" s="37"/>
      <c r="AP170" s="37"/>
      <c r="AQ170" s="37"/>
      <c r="AR170" s="37"/>
      <c r="AS170" s="37"/>
      <c r="AT170" s="37"/>
      <c r="AU170" s="37"/>
      <c r="AV170" s="37"/>
      <c r="AW170" s="37"/>
      <c r="AX170" s="37"/>
      <c r="AY170" s="37"/>
      <c r="AZ170" s="37"/>
      <c r="BA170" s="37"/>
      <c r="BB170" s="37"/>
      <c r="BC170" s="37"/>
      <c r="BD170" s="37"/>
      <c r="BE170" s="37"/>
      <c r="BF170" s="37"/>
      <c r="BG170" s="37"/>
      <c r="BH170" s="37"/>
      <c r="BI170" s="37"/>
      <c r="BJ170" s="37"/>
      <c r="BK170" s="37"/>
      <c r="BL170" s="37"/>
      <c r="BM170" s="37"/>
      <c r="BN170" s="37"/>
      <c r="BO170" s="37"/>
      <c r="BP170" s="37"/>
      <c r="BQ170" s="37"/>
      <c r="BR170" s="37"/>
      <c r="BS170" s="37"/>
      <c r="BT170" s="37"/>
      <c r="BU170" s="37"/>
      <c r="BV170" s="37"/>
      <c r="BW170" s="37"/>
      <c r="BX170" s="37"/>
      <c r="BY170" s="37"/>
      <c r="BZ170" s="37"/>
      <c r="CA170" s="37"/>
      <c r="CB170" s="37"/>
      <c r="CC170" s="37"/>
      <c r="CD170" s="37"/>
      <c r="CE170" s="37"/>
      <c r="CF170" s="37"/>
      <c r="CG170" s="37"/>
      <c r="CH170" s="37"/>
      <c r="CI170" s="37"/>
      <c r="CJ170" s="37"/>
      <c r="CK170" s="37"/>
      <c r="CL170" s="37"/>
      <c r="CM170" s="37"/>
      <c r="CN170" s="37"/>
      <c r="CO170" s="37"/>
      <c r="CP170" s="37"/>
    </row>
    <row r="171" spans="1:94">
      <c r="A171" s="37"/>
      <c r="B171" s="37"/>
      <c r="C171" s="37"/>
      <c r="D171" s="37"/>
      <c r="E171" s="37"/>
      <c r="F171" s="37"/>
      <c r="G171" s="37"/>
      <c r="H171" s="37"/>
      <c r="I171" s="37"/>
      <c r="J171" s="37"/>
      <c r="K171" s="37"/>
      <c r="L171" s="37"/>
      <c r="M171" s="37"/>
      <c r="N171" s="37"/>
      <c r="O171" s="37"/>
      <c r="P171" s="37"/>
      <c r="Q171" s="37"/>
      <c r="R171" s="37"/>
      <c r="S171" s="37"/>
      <c r="T171" s="37"/>
      <c r="U171" s="37"/>
      <c r="V171" s="37"/>
      <c r="W171" s="37"/>
      <c r="X171" s="37"/>
      <c r="Y171" s="37"/>
      <c r="Z171" s="37"/>
      <c r="AA171" s="37"/>
      <c r="AB171" s="37"/>
      <c r="AC171" s="37"/>
      <c r="AD171" s="37"/>
      <c r="AE171" s="37"/>
      <c r="AF171" s="37"/>
      <c r="AG171" s="37"/>
      <c r="AH171" s="37"/>
      <c r="AI171" s="37"/>
      <c r="AJ171" s="37"/>
      <c r="AK171" s="37"/>
      <c r="AL171" s="37"/>
      <c r="AM171" s="37"/>
      <c r="AN171" s="37"/>
      <c r="AO171" s="37"/>
      <c r="AP171" s="37"/>
      <c r="AQ171" s="37"/>
      <c r="AR171" s="37"/>
      <c r="AS171" s="37"/>
      <c r="AT171" s="37"/>
      <c r="AU171" s="37"/>
      <c r="AV171" s="37"/>
      <c r="AW171" s="37"/>
      <c r="AX171" s="37"/>
      <c r="AY171" s="37"/>
      <c r="AZ171" s="37"/>
      <c r="BA171" s="37"/>
      <c r="BB171" s="37"/>
      <c r="BC171" s="37"/>
      <c r="BD171" s="37"/>
      <c r="BE171" s="37"/>
      <c r="BF171" s="37"/>
      <c r="BG171" s="37"/>
      <c r="BH171" s="37"/>
      <c r="BI171" s="37"/>
      <c r="BJ171" s="37"/>
      <c r="BK171" s="37"/>
      <c r="BL171" s="37"/>
      <c r="BM171" s="37"/>
      <c r="BN171" s="37"/>
      <c r="BO171" s="37"/>
      <c r="BP171" s="37"/>
      <c r="BQ171" s="37"/>
      <c r="BR171" s="37"/>
      <c r="BS171" s="37"/>
      <c r="BT171" s="37"/>
      <c r="BU171" s="37"/>
      <c r="BV171" s="37"/>
      <c r="BW171" s="37"/>
      <c r="BX171" s="37"/>
      <c r="BY171" s="37"/>
      <c r="BZ171" s="37"/>
      <c r="CA171" s="37"/>
      <c r="CB171" s="37"/>
      <c r="CC171" s="37"/>
      <c r="CD171" s="37"/>
      <c r="CE171" s="37"/>
      <c r="CF171" s="37"/>
      <c r="CG171" s="37"/>
      <c r="CH171" s="37"/>
      <c r="CI171" s="37"/>
      <c r="CJ171" s="37"/>
      <c r="CK171" s="37"/>
      <c r="CL171" s="37"/>
      <c r="CM171" s="37"/>
      <c r="CN171" s="37"/>
      <c r="CO171" s="37"/>
      <c r="CP171" s="37"/>
    </row>
    <row r="172" spans="1:94">
      <c r="A172" s="37"/>
      <c r="B172" s="37"/>
      <c r="C172" s="37"/>
      <c r="D172" s="37"/>
      <c r="E172" s="37"/>
      <c r="F172" s="37"/>
      <c r="G172" s="37"/>
      <c r="H172" s="37"/>
      <c r="I172" s="37"/>
      <c r="J172" s="37"/>
      <c r="K172" s="37"/>
      <c r="L172" s="37"/>
      <c r="M172" s="37"/>
      <c r="N172" s="37"/>
      <c r="O172" s="37"/>
      <c r="P172" s="37"/>
      <c r="Q172" s="37"/>
      <c r="R172" s="37"/>
      <c r="S172" s="37"/>
      <c r="T172" s="37"/>
      <c r="U172" s="37"/>
      <c r="V172" s="37"/>
      <c r="W172" s="37"/>
      <c r="X172" s="37"/>
      <c r="Y172" s="37"/>
      <c r="Z172" s="37"/>
      <c r="AA172" s="37"/>
      <c r="AB172" s="37"/>
      <c r="AC172" s="37"/>
      <c r="AD172" s="37"/>
      <c r="AE172" s="37"/>
      <c r="AF172" s="37"/>
      <c r="AG172" s="37"/>
      <c r="AH172" s="37"/>
      <c r="AI172" s="37"/>
      <c r="AJ172" s="37"/>
      <c r="AK172" s="37"/>
      <c r="AL172" s="37"/>
      <c r="AM172" s="37"/>
      <c r="AN172" s="37"/>
      <c r="AO172" s="37"/>
      <c r="AP172" s="37"/>
      <c r="AQ172" s="37"/>
      <c r="AR172" s="37"/>
      <c r="AS172" s="37"/>
      <c r="AT172" s="37"/>
      <c r="AU172" s="37"/>
      <c r="AV172" s="37"/>
      <c r="AW172" s="37"/>
      <c r="AX172" s="37"/>
      <c r="AY172" s="37"/>
      <c r="AZ172" s="37"/>
      <c r="BA172" s="37"/>
      <c r="BB172" s="37"/>
      <c r="BC172" s="37"/>
      <c r="BD172" s="37"/>
      <c r="BE172" s="37"/>
      <c r="BF172" s="37"/>
      <c r="BG172" s="37"/>
      <c r="BH172" s="37"/>
      <c r="BI172" s="37"/>
      <c r="BJ172" s="37"/>
      <c r="BK172" s="37"/>
      <c r="BL172" s="37"/>
      <c r="BM172" s="37"/>
      <c r="BN172" s="37"/>
      <c r="BO172" s="37"/>
      <c r="BP172" s="37"/>
      <c r="BQ172" s="37"/>
      <c r="BR172" s="37"/>
      <c r="BS172" s="37"/>
      <c r="BT172" s="37"/>
      <c r="BU172" s="37"/>
      <c r="BV172" s="37"/>
      <c r="BW172" s="37"/>
      <c r="BX172" s="37"/>
      <c r="BY172" s="37"/>
      <c r="BZ172" s="37"/>
      <c r="CA172" s="37"/>
      <c r="CB172" s="37"/>
      <c r="CC172" s="37"/>
      <c r="CD172" s="37"/>
      <c r="CE172" s="37"/>
      <c r="CF172" s="37"/>
      <c r="CG172" s="37"/>
      <c r="CH172" s="37"/>
      <c r="CI172" s="37"/>
      <c r="CJ172" s="37"/>
      <c r="CK172" s="37"/>
      <c r="CL172" s="37"/>
      <c r="CM172" s="37"/>
      <c r="CN172" s="37"/>
      <c r="CO172" s="37"/>
      <c r="CP172" s="37"/>
    </row>
    <row r="173" spans="1:94">
      <c r="A173" s="37"/>
      <c r="B173" s="37"/>
      <c r="C173" s="37"/>
      <c r="D173" s="37"/>
      <c r="E173" s="37"/>
      <c r="F173" s="37"/>
      <c r="G173" s="37"/>
      <c r="H173" s="37"/>
      <c r="I173" s="37"/>
      <c r="J173" s="37"/>
      <c r="K173" s="37"/>
      <c r="L173" s="37"/>
      <c r="M173" s="37"/>
      <c r="N173" s="37"/>
      <c r="O173" s="37"/>
      <c r="P173" s="37"/>
      <c r="Q173" s="37"/>
      <c r="R173" s="37"/>
      <c r="S173" s="37"/>
      <c r="T173" s="37"/>
      <c r="U173" s="37"/>
      <c r="V173" s="37"/>
      <c r="W173" s="37"/>
      <c r="X173" s="37"/>
      <c r="Y173" s="37"/>
      <c r="Z173" s="37"/>
      <c r="AA173" s="37"/>
      <c r="AB173" s="37"/>
      <c r="AC173" s="37"/>
      <c r="AD173" s="37"/>
      <c r="AE173" s="37"/>
      <c r="AF173" s="37"/>
      <c r="AG173" s="37"/>
      <c r="AH173" s="37"/>
      <c r="AI173" s="37"/>
      <c r="AJ173" s="37"/>
      <c r="AK173" s="37"/>
      <c r="AL173" s="37"/>
      <c r="AM173" s="37"/>
      <c r="AN173" s="37"/>
      <c r="AO173" s="37"/>
      <c r="AP173" s="37"/>
      <c r="AQ173" s="37"/>
      <c r="AR173" s="37"/>
      <c r="AS173" s="37"/>
      <c r="AT173" s="37"/>
      <c r="AU173" s="37"/>
      <c r="AV173" s="37"/>
      <c r="AW173" s="37"/>
      <c r="AX173" s="37"/>
      <c r="AY173" s="37"/>
      <c r="AZ173" s="37"/>
      <c r="BA173" s="37"/>
      <c r="BB173" s="37"/>
      <c r="BC173" s="37"/>
      <c r="BD173" s="37"/>
      <c r="BE173" s="37"/>
      <c r="BF173" s="37"/>
      <c r="BG173" s="37"/>
      <c r="BH173" s="37"/>
      <c r="BI173" s="37"/>
      <c r="BJ173" s="37"/>
      <c r="BK173" s="37"/>
      <c r="BL173" s="37"/>
      <c r="BM173" s="37"/>
      <c r="BN173" s="37"/>
      <c r="BO173" s="37"/>
      <c r="BP173" s="37"/>
      <c r="BQ173" s="37"/>
      <c r="BR173" s="37"/>
      <c r="BS173" s="37"/>
      <c r="BT173" s="37"/>
      <c r="BU173" s="37"/>
      <c r="BV173" s="37"/>
      <c r="BW173" s="37"/>
      <c r="BX173" s="37"/>
      <c r="BY173" s="37"/>
      <c r="BZ173" s="37"/>
      <c r="CA173" s="37"/>
      <c r="CB173" s="37"/>
      <c r="CC173" s="37"/>
      <c r="CD173" s="37"/>
      <c r="CE173" s="37"/>
      <c r="CF173" s="37"/>
      <c r="CG173" s="37"/>
      <c r="CH173" s="37"/>
      <c r="CI173" s="37"/>
      <c r="CJ173" s="37"/>
      <c r="CK173" s="37"/>
      <c r="CL173" s="37"/>
      <c r="CM173" s="37"/>
      <c r="CN173" s="37"/>
      <c r="CO173" s="37"/>
      <c r="CP173" s="37"/>
    </row>
    <row r="174" spans="1:94">
      <c r="A174" s="37"/>
      <c r="B174" s="37"/>
      <c r="C174" s="37"/>
      <c r="D174" s="37"/>
      <c r="E174" s="37"/>
      <c r="F174" s="37"/>
      <c r="G174" s="37"/>
      <c r="H174" s="37"/>
      <c r="I174" s="37"/>
      <c r="J174" s="37"/>
      <c r="K174" s="37"/>
      <c r="L174" s="37"/>
      <c r="M174" s="37"/>
      <c r="N174" s="37"/>
      <c r="O174" s="37"/>
      <c r="P174" s="37"/>
      <c r="Q174" s="37"/>
      <c r="R174" s="37"/>
      <c r="S174" s="37"/>
      <c r="T174" s="37"/>
      <c r="U174" s="37"/>
      <c r="V174" s="37"/>
      <c r="W174" s="37"/>
      <c r="X174" s="37"/>
      <c r="Y174" s="37"/>
      <c r="Z174" s="37"/>
      <c r="AA174" s="37"/>
      <c r="AB174" s="37"/>
      <c r="AC174" s="37"/>
      <c r="AD174" s="37"/>
      <c r="AE174" s="37"/>
      <c r="AF174" s="37"/>
      <c r="AG174" s="37"/>
      <c r="AH174" s="37"/>
      <c r="AI174" s="37"/>
      <c r="AJ174" s="37"/>
      <c r="AK174" s="37"/>
      <c r="AL174" s="37"/>
      <c r="AM174" s="37"/>
      <c r="AN174" s="37"/>
      <c r="AO174" s="37"/>
      <c r="AP174" s="37"/>
      <c r="AQ174" s="37"/>
      <c r="AR174" s="37"/>
      <c r="AS174" s="37"/>
      <c r="AT174" s="37"/>
      <c r="AU174" s="37"/>
      <c r="AV174" s="37"/>
      <c r="AW174" s="37"/>
      <c r="AX174" s="37"/>
      <c r="AY174" s="37"/>
      <c r="AZ174" s="37"/>
      <c r="BA174" s="37"/>
      <c r="BB174" s="37"/>
      <c r="BC174" s="37"/>
      <c r="BD174" s="37"/>
      <c r="BE174" s="37"/>
      <c r="BF174" s="37"/>
      <c r="BG174" s="37"/>
      <c r="BH174" s="37"/>
      <c r="BI174" s="37"/>
      <c r="BJ174" s="37"/>
      <c r="BK174" s="37"/>
      <c r="BL174" s="37"/>
      <c r="BM174" s="37"/>
      <c r="BN174" s="37"/>
      <c r="BO174" s="37"/>
      <c r="BP174" s="37"/>
      <c r="BQ174" s="37"/>
      <c r="BR174" s="37"/>
      <c r="BS174" s="37"/>
      <c r="BT174" s="37"/>
      <c r="BU174" s="37"/>
      <c r="BV174" s="37"/>
      <c r="BW174" s="37"/>
      <c r="BX174" s="37"/>
      <c r="BY174" s="37"/>
      <c r="BZ174" s="37"/>
      <c r="CA174" s="37"/>
      <c r="CB174" s="37"/>
      <c r="CC174" s="37"/>
      <c r="CD174" s="37"/>
      <c r="CE174" s="37"/>
      <c r="CF174" s="37"/>
      <c r="CG174" s="37"/>
      <c r="CH174" s="37"/>
      <c r="CI174" s="37"/>
      <c r="CJ174" s="37"/>
      <c r="CK174" s="37"/>
      <c r="CL174" s="37"/>
      <c r="CM174" s="37"/>
      <c r="CN174" s="37"/>
      <c r="CO174" s="37"/>
      <c r="CP174" s="37"/>
    </row>
    <row r="175" spans="1:94">
      <c r="A175" s="37"/>
      <c r="B175" s="37"/>
      <c r="C175" s="37"/>
      <c r="D175" s="37"/>
      <c r="E175" s="37"/>
      <c r="F175" s="37"/>
      <c r="G175" s="37"/>
      <c r="H175" s="37"/>
      <c r="I175" s="37"/>
      <c r="J175" s="37"/>
      <c r="K175" s="37"/>
      <c r="L175" s="37"/>
      <c r="M175" s="37"/>
      <c r="N175" s="37"/>
      <c r="O175" s="37"/>
      <c r="P175" s="37"/>
      <c r="Q175" s="37"/>
      <c r="R175" s="37"/>
      <c r="S175" s="37"/>
      <c r="T175" s="37"/>
      <c r="U175" s="37"/>
      <c r="V175" s="37"/>
      <c r="W175" s="37"/>
      <c r="X175" s="37"/>
      <c r="Y175" s="37"/>
      <c r="Z175" s="37"/>
      <c r="AA175" s="37"/>
      <c r="AB175" s="37"/>
      <c r="AC175" s="37"/>
      <c r="AD175" s="37"/>
      <c r="AE175" s="37"/>
      <c r="AF175" s="37"/>
      <c r="AG175" s="37"/>
      <c r="AH175" s="37"/>
      <c r="AI175" s="37"/>
      <c r="AJ175" s="37"/>
      <c r="AK175" s="37"/>
      <c r="AL175" s="37"/>
      <c r="AM175" s="37"/>
      <c r="AN175" s="37"/>
      <c r="AO175" s="37"/>
      <c r="AP175" s="37"/>
      <c r="AQ175" s="37"/>
      <c r="AR175" s="37"/>
      <c r="AS175" s="37"/>
      <c r="AT175" s="37"/>
      <c r="AU175" s="37"/>
      <c r="AV175" s="37"/>
      <c r="AW175" s="37"/>
      <c r="AX175" s="37"/>
      <c r="AY175" s="37"/>
      <c r="AZ175" s="37"/>
      <c r="BA175" s="37"/>
      <c r="BB175" s="37"/>
      <c r="BC175" s="37"/>
      <c r="BD175" s="37"/>
      <c r="BE175" s="37"/>
      <c r="BF175" s="37"/>
      <c r="BG175" s="37"/>
      <c r="BH175" s="37"/>
      <c r="BI175" s="37"/>
      <c r="BJ175" s="37"/>
      <c r="BK175" s="37"/>
      <c r="BL175" s="37"/>
      <c r="BM175" s="37"/>
      <c r="BN175" s="37"/>
      <c r="BO175" s="37"/>
      <c r="BP175" s="37"/>
      <c r="BQ175" s="37"/>
      <c r="BR175" s="37"/>
      <c r="BS175" s="37"/>
      <c r="BT175" s="37"/>
      <c r="BU175" s="37"/>
      <c r="BV175" s="37"/>
      <c r="BW175" s="37"/>
      <c r="BX175" s="37"/>
      <c r="BY175" s="37"/>
      <c r="BZ175" s="37"/>
      <c r="CA175" s="37"/>
      <c r="CB175" s="37"/>
      <c r="CC175" s="37"/>
      <c r="CD175" s="37"/>
      <c r="CE175" s="37"/>
      <c r="CF175" s="37"/>
      <c r="CG175" s="37"/>
      <c r="CH175" s="37"/>
      <c r="CI175" s="37"/>
      <c r="CJ175" s="37"/>
      <c r="CK175" s="37"/>
      <c r="CL175" s="37"/>
      <c r="CM175" s="37"/>
      <c r="CN175" s="37"/>
      <c r="CO175" s="37"/>
      <c r="CP175" s="37"/>
    </row>
    <row r="176" spans="1:94">
      <c r="A176" s="37"/>
      <c r="B176" s="37"/>
      <c r="C176" s="37"/>
      <c r="D176" s="37"/>
      <c r="E176" s="37"/>
      <c r="F176" s="37"/>
      <c r="G176" s="37"/>
      <c r="H176" s="37"/>
      <c r="I176" s="37"/>
      <c r="J176" s="37"/>
      <c r="K176" s="37"/>
      <c r="L176" s="37"/>
      <c r="M176" s="37"/>
      <c r="N176" s="37"/>
      <c r="O176" s="37"/>
      <c r="P176" s="37"/>
      <c r="Q176" s="37"/>
      <c r="R176" s="37"/>
      <c r="S176" s="37"/>
      <c r="T176" s="37"/>
      <c r="U176" s="37"/>
      <c r="V176" s="37"/>
      <c r="W176" s="37"/>
      <c r="X176" s="37"/>
      <c r="Y176" s="37"/>
      <c r="Z176" s="37"/>
      <c r="AA176" s="37"/>
      <c r="AB176" s="37"/>
      <c r="AC176" s="37"/>
      <c r="AD176" s="37"/>
      <c r="AE176" s="37"/>
      <c r="AF176" s="37"/>
      <c r="AG176" s="37"/>
      <c r="AH176" s="37"/>
      <c r="AI176" s="37"/>
      <c r="AJ176" s="37"/>
      <c r="AK176" s="37"/>
      <c r="AL176" s="37"/>
      <c r="AM176" s="37"/>
      <c r="AN176" s="37"/>
      <c r="AO176" s="37"/>
      <c r="AP176" s="37"/>
      <c r="AQ176" s="37"/>
      <c r="AR176" s="37"/>
      <c r="AS176" s="37"/>
      <c r="AT176" s="37"/>
      <c r="AU176" s="37"/>
      <c r="AV176" s="37"/>
      <c r="AW176" s="37"/>
      <c r="AX176" s="37"/>
      <c r="AY176" s="37"/>
      <c r="AZ176" s="37"/>
      <c r="BA176" s="37"/>
      <c r="BB176" s="37"/>
      <c r="BC176" s="37"/>
      <c r="BD176" s="37"/>
      <c r="BE176" s="37"/>
      <c r="BF176" s="37"/>
      <c r="BG176" s="37"/>
      <c r="BH176" s="37"/>
      <c r="BI176" s="37"/>
      <c r="BJ176" s="37"/>
      <c r="BK176" s="37"/>
      <c r="BL176" s="37"/>
      <c r="BM176" s="37"/>
      <c r="BN176" s="37"/>
      <c r="BO176" s="37"/>
      <c r="BP176" s="37"/>
      <c r="BQ176" s="37"/>
      <c r="BR176" s="37"/>
      <c r="BS176" s="37"/>
      <c r="BT176" s="37"/>
      <c r="BU176" s="37"/>
      <c r="BV176" s="37"/>
      <c r="BW176" s="37"/>
      <c r="BX176" s="37"/>
      <c r="BY176" s="37"/>
      <c r="BZ176" s="37"/>
      <c r="CA176" s="37"/>
      <c r="CB176" s="37"/>
      <c r="CC176" s="37"/>
      <c r="CD176" s="37"/>
      <c r="CE176" s="37"/>
      <c r="CF176" s="37"/>
      <c r="CG176" s="37"/>
      <c r="CH176" s="37"/>
      <c r="CI176" s="37"/>
      <c r="CJ176" s="37"/>
      <c r="CK176" s="37"/>
      <c r="CL176" s="37"/>
      <c r="CM176" s="37"/>
      <c r="CN176" s="37"/>
      <c r="CO176" s="37"/>
      <c r="CP176" s="37"/>
    </row>
    <row r="177" spans="1:94">
      <c r="A177" s="37"/>
      <c r="B177" s="37"/>
      <c r="C177" s="37"/>
      <c r="D177" s="37"/>
      <c r="E177" s="37"/>
      <c r="F177" s="37"/>
      <c r="G177" s="37"/>
      <c r="H177" s="37"/>
      <c r="I177" s="37"/>
      <c r="J177" s="37"/>
      <c r="K177" s="37"/>
      <c r="L177" s="37"/>
      <c r="M177" s="37"/>
      <c r="N177" s="37"/>
      <c r="O177" s="37"/>
      <c r="P177" s="37"/>
      <c r="Q177" s="37"/>
      <c r="R177" s="37"/>
      <c r="S177" s="37"/>
      <c r="T177" s="37"/>
      <c r="U177" s="37"/>
      <c r="V177" s="37"/>
      <c r="W177" s="37"/>
      <c r="X177" s="37"/>
      <c r="Y177" s="37"/>
      <c r="Z177" s="37"/>
      <c r="AA177" s="37"/>
      <c r="AB177" s="37"/>
      <c r="AC177" s="37"/>
      <c r="AD177" s="37"/>
      <c r="AE177" s="37"/>
      <c r="AF177" s="37"/>
      <c r="AG177" s="37"/>
      <c r="AH177" s="37"/>
      <c r="AI177" s="37"/>
      <c r="AJ177" s="37"/>
      <c r="AK177" s="37"/>
      <c r="AL177" s="37"/>
      <c r="AM177" s="37"/>
      <c r="AN177" s="37"/>
      <c r="AO177" s="37"/>
      <c r="AP177" s="37"/>
      <c r="AQ177" s="37"/>
      <c r="AR177" s="37"/>
      <c r="AS177" s="37"/>
      <c r="AT177" s="37"/>
      <c r="AU177" s="37"/>
      <c r="AV177" s="37"/>
      <c r="AW177" s="37"/>
      <c r="AX177" s="37"/>
      <c r="AY177" s="37"/>
      <c r="AZ177" s="37"/>
      <c r="BA177" s="37"/>
      <c r="BB177" s="37"/>
      <c r="BC177" s="37"/>
      <c r="BD177" s="37"/>
      <c r="BE177" s="37"/>
      <c r="BF177" s="37"/>
      <c r="BG177" s="37"/>
      <c r="BH177" s="37"/>
      <c r="BI177" s="37"/>
      <c r="BJ177" s="37"/>
      <c r="BK177" s="37"/>
      <c r="BL177" s="37"/>
      <c r="BM177" s="37"/>
      <c r="BN177" s="37"/>
      <c r="BO177" s="37"/>
      <c r="BP177" s="37"/>
      <c r="BQ177" s="37"/>
      <c r="BR177" s="37"/>
      <c r="BS177" s="37"/>
      <c r="BT177" s="37"/>
      <c r="BU177" s="37"/>
      <c r="BV177" s="37"/>
      <c r="BW177" s="37"/>
      <c r="BX177" s="37"/>
      <c r="BY177" s="37"/>
      <c r="BZ177" s="37"/>
      <c r="CA177" s="37"/>
      <c r="CB177" s="37"/>
      <c r="CC177" s="37"/>
      <c r="CD177" s="37"/>
      <c r="CE177" s="37"/>
      <c r="CF177" s="37"/>
      <c r="CG177" s="37"/>
      <c r="CH177" s="37"/>
      <c r="CI177" s="37"/>
      <c r="CJ177" s="37"/>
      <c r="CK177" s="37"/>
      <c r="CL177" s="37"/>
      <c r="CM177" s="37"/>
      <c r="CN177" s="37"/>
      <c r="CO177" s="37"/>
      <c r="CP177" s="37"/>
    </row>
    <row r="178" spans="1:94">
      <c r="A178" s="37"/>
      <c r="B178" s="37"/>
      <c r="C178" s="37"/>
      <c r="D178" s="37"/>
      <c r="E178" s="37"/>
      <c r="F178" s="37"/>
      <c r="G178" s="37"/>
      <c r="H178" s="37"/>
      <c r="I178" s="37"/>
      <c r="J178" s="37"/>
      <c r="K178" s="37"/>
      <c r="L178" s="37"/>
      <c r="M178" s="37"/>
      <c r="N178" s="37"/>
      <c r="O178" s="37"/>
      <c r="P178" s="37"/>
      <c r="Q178" s="37"/>
      <c r="R178" s="37"/>
      <c r="S178" s="37"/>
      <c r="T178" s="37"/>
      <c r="U178" s="37"/>
      <c r="V178" s="37"/>
      <c r="W178" s="37"/>
      <c r="X178" s="37"/>
      <c r="Y178" s="37"/>
      <c r="Z178" s="37"/>
      <c r="AA178" s="37"/>
      <c r="AB178" s="37"/>
      <c r="AC178" s="37"/>
      <c r="AD178" s="37"/>
      <c r="AE178" s="37"/>
      <c r="AF178" s="37"/>
      <c r="AG178" s="37"/>
      <c r="AH178" s="37"/>
      <c r="AI178" s="37"/>
      <c r="AJ178" s="37"/>
      <c r="AK178" s="37"/>
      <c r="AL178" s="37"/>
      <c r="AM178" s="37"/>
      <c r="AN178" s="37"/>
      <c r="AO178" s="37"/>
      <c r="AP178" s="37"/>
      <c r="AQ178" s="37"/>
      <c r="AR178" s="37"/>
      <c r="AS178" s="37"/>
      <c r="AT178" s="37"/>
      <c r="AU178" s="37"/>
      <c r="AV178" s="37"/>
      <c r="AW178" s="37"/>
      <c r="AX178" s="37"/>
      <c r="AY178" s="37"/>
      <c r="AZ178" s="37"/>
      <c r="BA178" s="37"/>
      <c r="BB178" s="37"/>
      <c r="BC178" s="37"/>
      <c r="BD178" s="37"/>
      <c r="BE178" s="37"/>
      <c r="BF178" s="37"/>
      <c r="BG178" s="37"/>
      <c r="BH178" s="37"/>
      <c r="BI178" s="37"/>
      <c r="BJ178" s="37"/>
      <c r="BK178" s="37"/>
      <c r="BL178" s="37"/>
      <c r="BM178" s="37"/>
      <c r="BN178" s="37"/>
      <c r="BO178" s="37"/>
      <c r="BP178" s="37"/>
      <c r="BQ178" s="37"/>
      <c r="BR178" s="37"/>
      <c r="BS178" s="37"/>
      <c r="BT178" s="37"/>
      <c r="BU178" s="37"/>
      <c r="BV178" s="37"/>
      <c r="BW178" s="37"/>
      <c r="BX178" s="37"/>
      <c r="BY178" s="37"/>
      <c r="BZ178" s="37"/>
      <c r="CA178" s="37"/>
      <c r="CB178" s="37"/>
      <c r="CC178" s="37"/>
      <c r="CD178" s="37"/>
      <c r="CE178" s="37"/>
      <c r="CF178" s="37"/>
      <c r="CG178" s="37"/>
      <c r="CH178" s="37"/>
      <c r="CI178" s="37"/>
      <c r="CJ178" s="37"/>
      <c r="CK178" s="37"/>
      <c r="CL178" s="37"/>
      <c r="CM178" s="37"/>
      <c r="CN178" s="37"/>
      <c r="CO178" s="37"/>
      <c r="CP178" s="37"/>
    </row>
    <row r="179" spans="1:94">
      <c r="A179" s="37"/>
      <c r="B179" s="37"/>
      <c r="C179" s="37"/>
      <c r="D179" s="37"/>
      <c r="E179" s="37"/>
      <c r="F179" s="37"/>
      <c r="G179" s="37"/>
      <c r="H179" s="37"/>
      <c r="I179" s="37"/>
      <c r="J179" s="37"/>
      <c r="K179" s="37"/>
      <c r="L179" s="37"/>
      <c r="M179" s="37"/>
      <c r="N179" s="37"/>
      <c r="O179" s="37"/>
      <c r="P179" s="37"/>
      <c r="Q179" s="37"/>
      <c r="R179" s="37"/>
      <c r="S179" s="37"/>
      <c r="T179" s="37"/>
      <c r="U179" s="37"/>
      <c r="V179" s="37"/>
      <c r="W179" s="37"/>
      <c r="X179" s="37"/>
      <c r="Y179" s="37"/>
      <c r="Z179" s="37"/>
      <c r="AA179" s="37"/>
      <c r="AB179" s="37"/>
      <c r="AC179" s="37"/>
      <c r="AD179" s="37"/>
      <c r="AE179" s="37"/>
      <c r="AF179" s="37"/>
      <c r="AG179" s="37"/>
      <c r="AH179" s="37"/>
      <c r="AI179" s="37"/>
      <c r="AJ179" s="37"/>
      <c r="AK179" s="37"/>
      <c r="AL179" s="37"/>
      <c r="AM179" s="37"/>
      <c r="AN179" s="37"/>
      <c r="AO179" s="37"/>
      <c r="AP179" s="37"/>
      <c r="AQ179" s="37"/>
      <c r="AR179" s="37"/>
      <c r="AS179" s="37"/>
      <c r="AT179" s="37"/>
      <c r="AU179" s="37"/>
      <c r="AV179" s="37"/>
      <c r="AW179" s="37"/>
      <c r="AX179" s="37"/>
      <c r="AY179" s="37"/>
      <c r="AZ179" s="37"/>
      <c r="BA179" s="37"/>
      <c r="BB179" s="37"/>
      <c r="BC179" s="37"/>
      <c r="BD179" s="37"/>
      <c r="BE179" s="37"/>
      <c r="BF179" s="37"/>
      <c r="BG179" s="37"/>
      <c r="BH179" s="37"/>
      <c r="BI179" s="37"/>
      <c r="BJ179" s="37"/>
      <c r="BK179" s="37"/>
      <c r="BL179" s="37"/>
      <c r="BM179" s="37"/>
      <c r="BN179" s="37"/>
      <c r="BO179" s="37"/>
      <c r="BP179" s="37"/>
      <c r="BQ179" s="37"/>
      <c r="BR179" s="37"/>
      <c r="BS179" s="37"/>
      <c r="BT179" s="37"/>
      <c r="BU179" s="37"/>
      <c r="BV179" s="37"/>
      <c r="BW179" s="37"/>
      <c r="BX179" s="37"/>
      <c r="BY179" s="37"/>
      <c r="BZ179" s="37"/>
      <c r="CA179" s="37"/>
      <c r="CB179" s="37"/>
      <c r="CC179" s="37"/>
      <c r="CD179" s="37"/>
      <c r="CE179" s="37"/>
      <c r="CF179" s="37"/>
      <c r="CG179" s="37"/>
      <c r="CH179" s="37"/>
      <c r="CI179" s="37"/>
      <c r="CJ179" s="37"/>
      <c r="CK179" s="37"/>
      <c r="CL179" s="37"/>
      <c r="CM179" s="37"/>
      <c r="CN179" s="37"/>
      <c r="CO179" s="37"/>
      <c r="CP179" s="37"/>
    </row>
    <row r="180" spans="1:94">
      <c r="A180" s="37"/>
      <c r="B180" s="37"/>
      <c r="C180" s="37"/>
      <c r="D180" s="37"/>
      <c r="E180" s="37"/>
      <c r="F180" s="37"/>
      <c r="G180" s="37"/>
      <c r="H180" s="37"/>
      <c r="I180" s="37"/>
      <c r="J180" s="37"/>
      <c r="K180" s="37"/>
      <c r="L180" s="37"/>
      <c r="M180" s="37"/>
      <c r="N180" s="37"/>
      <c r="O180" s="37"/>
      <c r="P180" s="37"/>
      <c r="Q180" s="37"/>
      <c r="R180" s="37"/>
      <c r="S180" s="37"/>
      <c r="T180" s="37"/>
      <c r="U180" s="37"/>
      <c r="V180" s="37"/>
      <c r="W180" s="37"/>
      <c r="X180" s="37"/>
      <c r="Y180" s="37"/>
      <c r="Z180" s="37"/>
      <c r="AA180" s="37"/>
      <c r="AB180" s="37"/>
      <c r="AC180" s="37"/>
      <c r="AD180" s="37"/>
      <c r="AE180" s="37"/>
      <c r="AF180" s="37"/>
      <c r="AG180" s="37"/>
      <c r="AH180" s="37"/>
      <c r="AI180" s="37"/>
      <c r="AJ180" s="37"/>
      <c r="AK180" s="37"/>
      <c r="AL180" s="37"/>
      <c r="AM180" s="37"/>
      <c r="AN180" s="37"/>
      <c r="AO180" s="37"/>
      <c r="AP180" s="37"/>
      <c r="AQ180" s="37"/>
      <c r="AR180" s="37"/>
      <c r="AS180" s="37"/>
      <c r="AT180" s="37"/>
      <c r="AU180" s="37"/>
      <c r="AV180" s="37"/>
      <c r="AW180" s="37"/>
      <c r="AX180" s="37"/>
      <c r="AY180" s="37"/>
      <c r="AZ180" s="37"/>
      <c r="BA180" s="37"/>
      <c r="BB180" s="37"/>
      <c r="BC180" s="37"/>
      <c r="BD180" s="37"/>
      <c r="BE180" s="37"/>
      <c r="BF180" s="37"/>
      <c r="BG180" s="37"/>
      <c r="BH180" s="37"/>
      <c r="BI180" s="37"/>
      <c r="BJ180" s="37"/>
      <c r="BK180" s="37"/>
      <c r="BL180" s="37"/>
      <c r="BM180" s="37"/>
      <c r="BN180" s="37"/>
      <c r="BO180" s="37"/>
      <c r="BP180" s="37"/>
      <c r="BQ180" s="37"/>
      <c r="BR180" s="37"/>
      <c r="BS180" s="37"/>
      <c r="BT180" s="37"/>
      <c r="BU180" s="37"/>
      <c r="BV180" s="37"/>
      <c r="BW180" s="37"/>
      <c r="BX180" s="37"/>
      <c r="BY180" s="37"/>
      <c r="BZ180" s="37"/>
      <c r="CA180" s="37"/>
      <c r="CB180" s="37"/>
      <c r="CC180" s="37"/>
      <c r="CD180" s="37"/>
      <c r="CE180" s="37"/>
      <c r="CF180" s="37"/>
      <c r="CG180" s="37"/>
      <c r="CH180" s="37"/>
      <c r="CI180" s="37"/>
      <c r="CJ180" s="37"/>
      <c r="CK180" s="37"/>
      <c r="CL180" s="37"/>
      <c r="CM180" s="37"/>
      <c r="CN180" s="37"/>
      <c r="CO180" s="37"/>
      <c r="CP180" s="37"/>
    </row>
    <row r="181" spans="1:94">
      <c r="A181" s="37"/>
      <c r="B181" s="37"/>
      <c r="C181" s="37"/>
      <c r="D181" s="37"/>
      <c r="E181" s="37"/>
      <c r="F181" s="37"/>
      <c r="G181" s="37"/>
      <c r="H181" s="37"/>
      <c r="I181" s="37"/>
      <c r="J181" s="37"/>
      <c r="K181" s="37"/>
      <c r="L181" s="37"/>
      <c r="M181" s="37"/>
      <c r="N181" s="37"/>
      <c r="O181" s="37"/>
      <c r="P181" s="37"/>
      <c r="Q181" s="37"/>
      <c r="R181" s="37"/>
      <c r="S181" s="37"/>
      <c r="T181" s="37"/>
      <c r="U181" s="37"/>
      <c r="V181" s="37"/>
      <c r="W181" s="37"/>
      <c r="X181" s="37"/>
      <c r="Y181" s="37"/>
      <c r="Z181" s="37"/>
      <c r="AA181" s="37"/>
      <c r="AB181" s="37"/>
      <c r="AC181" s="37"/>
      <c r="AD181" s="37"/>
      <c r="AE181" s="37"/>
      <c r="AF181" s="37"/>
      <c r="AG181" s="37"/>
      <c r="AH181" s="37"/>
      <c r="AI181" s="37"/>
      <c r="AJ181" s="37"/>
      <c r="AK181" s="37"/>
      <c r="AL181" s="37"/>
      <c r="AM181" s="37"/>
      <c r="AN181" s="37"/>
      <c r="AO181" s="37"/>
      <c r="AP181" s="37"/>
      <c r="AQ181" s="37"/>
      <c r="AR181" s="37"/>
      <c r="AS181" s="37"/>
      <c r="AT181" s="37"/>
      <c r="AU181" s="37"/>
      <c r="AV181" s="37"/>
      <c r="AW181" s="37"/>
      <c r="AX181" s="37"/>
      <c r="AY181" s="37"/>
      <c r="AZ181" s="37"/>
      <c r="BA181" s="37"/>
      <c r="BB181" s="37"/>
      <c r="BC181" s="37"/>
      <c r="BD181" s="37"/>
      <c r="BE181" s="37"/>
      <c r="BF181" s="37"/>
      <c r="BG181" s="37"/>
      <c r="BH181" s="37"/>
      <c r="BI181" s="37"/>
      <c r="BJ181" s="37"/>
      <c r="BK181" s="37"/>
      <c r="BL181" s="37"/>
      <c r="BM181" s="37"/>
      <c r="BN181" s="37"/>
      <c r="BO181" s="37"/>
      <c r="BP181" s="37"/>
      <c r="BQ181" s="37"/>
      <c r="BR181" s="37"/>
      <c r="BS181" s="37"/>
      <c r="BT181" s="37"/>
      <c r="BU181" s="37"/>
      <c r="BV181" s="37"/>
      <c r="BW181" s="37"/>
      <c r="BX181" s="37"/>
      <c r="BY181" s="37"/>
      <c r="BZ181" s="37"/>
      <c r="CA181" s="37"/>
      <c r="CB181" s="37"/>
      <c r="CC181" s="37"/>
      <c r="CD181" s="37"/>
      <c r="CE181" s="37"/>
      <c r="CF181" s="37"/>
      <c r="CG181" s="37"/>
      <c r="CH181" s="37"/>
      <c r="CI181" s="37"/>
      <c r="CJ181" s="37"/>
      <c r="CK181" s="37"/>
      <c r="CL181" s="37"/>
      <c r="CM181" s="37"/>
      <c r="CN181" s="37"/>
      <c r="CO181" s="37"/>
      <c r="CP181" s="37"/>
    </row>
    <row r="182" spans="1:94">
      <c r="A182" s="37"/>
      <c r="B182" s="37"/>
      <c r="C182" s="37"/>
      <c r="D182" s="37"/>
      <c r="E182" s="37"/>
      <c r="F182" s="37"/>
      <c r="G182" s="37"/>
      <c r="H182" s="37"/>
      <c r="I182" s="37"/>
      <c r="J182" s="37"/>
      <c r="K182" s="37"/>
      <c r="L182" s="37"/>
      <c r="M182" s="37"/>
      <c r="N182" s="37"/>
      <c r="O182" s="37"/>
      <c r="P182" s="37"/>
      <c r="Q182" s="37"/>
      <c r="R182" s="37"/>
      <c r="S182" s="37"/>
      <c r="T182" s="37"/>
      <c r="U182" s="37"/>
      <c r="V182" s="37"/>
      <c r="W182" s="37"/>
      <c r="X182" s="37"/>
      <c r="Y182" s="37"/>
      <c r="Z182" s="37"/>
      <c r="AA182" s="37"/>
      <c r="AB182" s="37"/>
      <c r="AC182" s="37"/>
      <c r="AD182" s="37"/>
      <c r="AE182" s="37"/>
      <c r="AF182" s="37"/>
      <c r="AG182" s="37"/>
      <c r="AH182" s="37"/>
      <c r="AI182" s="37"/>
      <c r="AJ182" s="37"/>
      <c r="AK182" s="37"/>
      <c r="AL182" s="37"/>
      <c r="AM182" s="37"/>
      <c r="AN182" s="37"/>
      <c r="AO182" s="37"/>
      <c r="AP182" s="37"/>
      <c r="AQ182" s="37"/>
      <c r="AR182" s="37"/>
      <c r="AS182" s="37"/>
      <c r="AT182" s="37"/>
      <c r="AU182" s="37"/>
      <c r="AV182" s="37"/>
      <c r="AW182" s="37"/>
      <c r="AX182" s="37"/>
      <c r="AY182" s="37"/>
      <c r="AZ182" s="37"/>
      <c r="BA182" s="37"/>
      <c r="BB182" s="37"/>
      <c r="BC182" s="37"/>
      <c r="BD182" s="37"/>
      <c r="BE182" s="37"/>
      <c r="BF182" s="37"/>
      <c r="BG182" s="37"/>
      <c r="BH182" s="37"/>
      <c r="BI182" s="37"/>
      <c r="BJ182" s="37"/>
      <c r="BK182" s="37"/>
      <c r="BL182" s="37"/>
      <c r="BM182" s="37"/>
      <c r="BN182" s="37"/>
      <c r="BO182" s="37"/>
      <c r="BP182" s="37"/>
      <c r="BQ182" s="37"/>
      <c r="BR182" s="37"/>
      <c r="BS182" s="37"/>
      <c r="BT182" s="37"/>
      <c r="BU182" s="37"/>
      <c r="BV182" s="37"/>
      <c r="BW182" s="37"/>
      <c r="BX182" s="37"/>
      <c r="BY182" s="37"/>
      <c r="BZ182" s="37"/>
      <c r="CA182" s="37"/>
      <c r="CB182" s="37"/>
      <c r="CC182" s="37"/>
      <c r="CD182" s="37"/>
      <c r="CE182" s="37"/>
      <c r="CF182" s="37"/>
      <c r="CG182" s="37"/>
      <c r="CH182" s="37"/>
      <c r="CI182" s="37"/>
      <c r="CJ182" s="37"/>
      <c r="CK182" s="37"/>
      <c r="CL182" s="37"/>
      <c r="CM182" s="37"/>
      <c r="CN182" s="37"/>
      <c r="CO182" s="37"/>
      <c r="CP182" s="37"/>
    </row>
    <row r="183" spans="1:94">
      <c r="A183" s="37"/>
      <c r="B183" s="37"/>
      <c r="C183" s="37"/>
      <c r="D183" s="37"/>
      <c r="E183" s="37"/>
      <c r="F183" s="37"/>
      <c r="G183" s="37"/>
      <c r="H183" s="37"/>
      <c r="I183" s="37"/>
      <c r="J183" s="37"/>
      <c r="K183" s="37"/>
      <c r="L183" s="37"/>
      <c r="M183" s="37"/>
      <c r="N183" s="37"/>
      <c r="O183" s="37"/>
      <c r="P183" s="37"/>
      <c r="Q183" s="37"/>
      <c r="R183" s="37"/>
      <c r="S183" s="37"/>
      <c r="T183" s="37"/>
      <c r="U183" s="37"/>
      <c r="V183" s="37"/>
      <c r="W183" s="37"/>
      <c r="X183" s="37"/>
      <c r="Y183" s="37"/>
      <c r="Z183" s="37"/>
      <c r="AA183" s="37"/>
      <c r="AB183" s="37"/>
      <c r="AC183" s="37"/>
      <c r="AD183" s="37"/>
      <c r="AE183" s="37"/>
      <c r="AF183" s="37"/>
      <c r="AG183" s="37"/>
      <c r="AH183" s="37"/>
      <c r="AI183" s="37"/>
      <c r="AJ183" s="37"/>
      <c r="AK183" s="37"/>
      <c r="AL183" s="37"/>
      <c r="AM183" s="37"/>
      <c r="AN183" s="37"/>
      <c r="AO183" s="37"/>
      <c r="AP183" s="37"/>
      <c r="AQ183" s="37"/>
      <c r="AR183" s="37"/>
      <c r="AS183" s="37"/>
      <c r="AT183" s="37"/>
      <c r="AU183" s="37"/>
      <c r="AV183" s="37"/>
      <c r="AW183" s="37"/>
      <c r="AX183" s="37"/>
      <c r="AY183" s="37"/>
      <c r="AZ183" s="37"/>
      <c r="BA183" s="37"/>
      <c r="BB183" s="37"/>
      <c r="BC183" s="37"/>
      <c r="BD183" s="37"/>
      <c r="BE183" s="37"/>
      <c r="BF183" s="37"/>
      <c r="BG183" s="37"/>
      <c r="BH183" s="37"/>
      <c r="BI183" s="37"/>
      <c r="BJ183" s="37"/>
      <c r="BK183" s="37"/>
      <c r="BL183" s="37"/>
      <c r="BM183" s="37"/>
      <c r="BN183" s="37"/>
      <c r="BO183" s="37"/>
      <c r="BP183" s="37"/>
      <c r="BQ183" s="37"/>
      <c r="BR183" s="37"/>
      <c r="BS183" s="37"/>
      <c r="BT183" s="37"/>
      <c r="BU183" s="37"/>
      <c r="BV183" s="37"/>
      <c r="BW183" s="37"/>
      <c r="BX183" s="37"/>
      <c r="BY183" s="37"/>
      <c r="BZ183" s="37"/>
      <c r="CA183" s="37"/>
      <c r="CB183" s="37"/>
      <c r="CC183" s="37"/>
      <c r="CD183" s="37"/>
      <c r="CE183" s="37"/>
      <c r="CF183" s="37"/>
      <c r="CG183" s="37"/>
      <c r="CH183" s="37"/>
      <c r="CI183" s="37"/>
      <c r="CJ183" s="37"/>
      <c r="CK183" s="37"/>
      <c r="CL183" s="37"/>
      <c r="CM183" s="37"/>
      <c r="CN183" s="37"/>
      <c r="CO183" s="37"/>
      <c r="CP183" s="37"/>
    </row>
    <row r="184" spans="1:94">
      <c r="A184" s="37"/>
      <c r="B184" s="37"/>
      <c r="C184" s="37"/>
      <c r="D184" s="37"/>
      <c r="E184" s="37"/>
      <c r="F184" s="37"/>
      <c r="G184" s="37"/>
      <c r="H184" s="37"/>
      <c r="I184" s="37"/>
      <c r="J184" s="37"/>
      <c r="K184" s="37"/>
      <c r="L184" s="37"/>
      <c r="M184" s="37"/>
      <c r="N184" s="37"/>
      <c r="O184" s="37"/>
      <c r="P184" s="37"/>
      <c r="Q184" s="37"/>
      <c r="R184" s="37"/>
      <c r="S184" s="37"/>
      <c r="T184" s="37"/>
      <c r="U184" s="37"/>
      <c r="V184" s="37"/>
      <c r="W184" s="37"/>
      <c r="X184" s="37"/>
      <c r="Y184" s="37"/>
      <c r="Z184" s="37"/>
      <c r="AA184" s="37"/>
      <c r="AB184" s="37"/>
      <c r="AC184" s="37"/>
      <c r="AD184" s="37"/>
      <c r="AE184" s="37"/>
      <c r="AF184" s="37"/>
      <c r="AG184" s="37"/>
      <c r="AH184" s="37"/>
      <c r="AI184" s="37"/>
      <c r="AJ184" s="37"/>
      <c r="AK184" s="37"/>
      <c r="AL184" s="37"/>
      <c r="AM184" s="37"/>
      <c r="AN184" s="37"/>
      <c r="AO184" s="37"/>
      <c r="AP184" s="37"/>
      <c r="AQ184" s="37"/>
      <c r="AR184" s="37"/>
      <c r="AS184" s="37"/>
      <c r="AT184" s="37"/>
      <c r="AU184" s="37"/>
      <c r="AV184" s="37"/>
      <c r="AW184" s="37"/>
      <c r="AX184" s="37"/>
      <c r="AY184" s="37"/>
      <c r="AZ184" s="37"/>
      <c r="BA184" s="37"/>
      <c r="BB184" s="37"/>
      <c r="BC184" s="37"/>
      <c r="BD184" s="37"/>
      <c r="BE184" s="37"/>
      <c r="BF184" s="37"/>
      <c r="BG184" s="37"/>
      <c r="BH184" s="37"/>
      <c r="BI184" s="37"/>
      <c r="BJ184" s="37"/>
      <c r="BK184" s="37"/>
      <c r="BL184" s="37"/>
      <c r="BM184" s="37"/>
      <c r="BN184" s="37"/>
      <c r="BO184" s="37"/>
      <c r="BP184" s="37"/>
      <c r="BQ184" s="37"/>
      <c r="BR184" s="37"/>
      <c r="BS184" s="37"/>
      <c r="BT184" s="37"/>
      <c r="BU184" s="37"/>
      <c r="BV184" s="37"/>
      <c r="BW184" s="37"/>
      <c r="BX184" s="37"/>
      <c r="BY184" s="37"/>
      <c r="BZ184" s="37"/>
      <c r="CA184" s="37"/>
      <c r="CB184" s="37"/>
      <c r="CC184" s="37"/>
      <c r="CD184" s="37"/>
      <c r="CE184" s="37"/>
      <c r="CF184" s="37"/>
      <c r="CG184" s="37"/>
      <c r="CH184" s="37"/>
      <c r="CI184" s="37"/>
      <c r="CJ184" s="37"/>
      <c r="CK184" s="37"/>
      <c r="CL184" s="37"/>
      <c r="CM184" s="37"/>
      <c r="CN184" s="37"/>
      <c r="CO184" s="37"/>
      <c r="CP184" s="37"/>
    </row>
    <row r="185" spans="1:94">
      <c r="A185" s="37"/>
      <c r="B185" s="37"/>
      <c r="C185" s="37"/>
      <c r="D185" s="37"/>
      <c r="E185" s="37"/>
      <c r="F185" s="37"/>
      <c r="G185" s="37"/>
      <c r="H185" s="37"/>
      <c r="I185" s="37"/>
      <c r="J185" s="37"/>
      <c r="K185" s="37"/>
      <c r="L185" s="37"/>
      <c r="M185" s="37"/>
      <c r="N185" s="37"/>
      <c r="O185" s="37"/>
      <c r="P185" s="37"/>
      <c r="Q185" s="37"/>
      <c r="R185" s="37"/>
      <c r="S185" s="37"/>
      <c r="T185" s="37"/>
      <c r="U185" s="37"/>
      <c r="V185" s="37"/>
      <c r="W185" s="37"/>
      <c r="X185" s="37"/>
      <c r="Y185" s="37"/>
      <c r="Z185" s="37"/>
      <c r="AA185" s="37"/>
      <c r="AB185" s="37"/>
      <c r="AC185" s="37"/>
      <c r="AD185" s="37"/>
      <c r="AE185" s="37"/>
      <c r="AF185" s="37"/>
      <c r="AG185" s="37"/>
      <c r="AH185" s="37"/>
      <c r="AI185" s="37"/>
      <c r="AJ185" s="37"/>
      <c r="AK185" s="37"/>
      <c r="AL185" s="37"/>
      <c r="AM185" s="37"/>
      <c r="AN185" s="37"/>
      <c r="AO185" s="37"/>
      <c r="AP185" s="37"/>
      <c r="AQ185" s="37"/>
      <c r="AR185" s="37"/>
      <c r="AS185" s="37"/>
      <c r="AT185" s="37"/>
      <c r="AU185" s="37"/>
      <c r="AV185" s="37"/>
      <c r="AW185" s="37"/>
      <c r="AX185" s="37"/>
      <c r="AY185" s="37"/>
      <c r="AZ185" s="37"/>
      <c r="BA185" s="37"/>
      <c r="BB185" s="37"/>
      <c r="BC185" s="37"/>
      <c r="BD185" s="37"/>
      <c r="BE185" s="37"/>
      <c r="BF185" s="37"/>
      <c r="BG185" s="37"/>
      <c r="BH185" s="37"/>
      <c r="BI185" s="37"/>
      <c r="BJ185" s="37"/>
      <c r="BK185" s="37"/>
      <c r="BL185" s="37"/>
      <c r="BM185" s="37"/>
      <c r="BN185" s="37"/>
      <c r="BO185" s="37"/>
      <c r="BP185" s="37"/>
      <c r="BQ185" s="37"/>
      <c r="BR185" s="37"/>
      <c r="BS185" s="37"/>
      <c r="BT185" s="37"/>
      <c r="BU185" s="37"/>
      <c r="BV185" s="37"/>
      <c r="BW185" s="37"/>
      <c r="BX185" s="37"/>
      <c r="BY185" s="37"/>
      <c r="BZ185" s="37"/>
      <c r="CA185" s="37"/>
      <c r="CB185" s="37"/>
      <c r="CC185" s="37"/>
      <c r="CD185" s="37"/>
      <c r="CE185" s="37"/>
      <c r="CF185" s="37"/>
      <c r="CG185" s="37"/>
      <c r="CH185" s="37"/>
      <c r="CI185" s="37"/>
      <c r="CJ185" s="37"/>
      <c r="CK185" s="37"/>
      <c r="CL185" s="37"/>
      <c r="CM185" s="37"/>
      <c r="CN185" s="37"/>
      <c r="CO185" s="37"/>
      <c r="CP185" s="37"/>
    </row>
    <row r="186" spans="1:94">
      <c r="A186" s="37"/>
      <c r="B186" s="37"/>
      <c r="C186" s="37"/>
      <c r="D186" s="37"/>
      <c r="E186" s="37"/>
      <c r="F186" s="37"/>
      <c r="G186" s="37"/>
      <c r="H186" s="37"/>
      <c r="I186" s="37"/>
      <c r="J186" s="37"/>
      <c r="K186" s="37"/>
      <c r="L186" s="37"/>
      <c r="M186" s="37"/>
      <c r="N186" s="37"/>
      <c r="O186" s="37"/>
      <c r="P186" s="37"/>
      <c r="Q186" s="37"/>
      <c r="R186" s="37"/>
      <c r="S186" s="37"/>
      <c r="T186" s="37"/>
      <c r="U186" s="37"/>
      <c r="V186" s="37"/>
      <c r="W186" s="37"/>
      <c r="X186" s="37"/>
      <c r="Y186" s="37"/>
      <c r="Z186" s="37"/>
      <c r="AA186" s="37"/>
      <c r="AB186" s="37"/>
      <c r="AC186" s="37"/>
      <c r="AD186" s="37"/>
      <c r="AE186" s="37"/>
      <c r="AF186" s="37"/>
      <c r="AG186" s="37"/>
      <c r="AH186" s="37"/>
      <c r="AI186" s="37"/>
      <c r="AJ186" s="37"/>
      <c r="AK186" s="37"/>
      <c r="AL186" s="37"/>
      <c r="AM186" s="37"/>
      <c r="AN186" s="37"/>
      <c r="AO186" s="37"/>
      <c r="AP186" s="37"/>
      <c r="AQ186" s="37"/>
      <c r="AR186" s="37"/>
      <c r="AS186" s="37"/>
      <c r="AT186" s="37"/>
      <c r="AU186" s="37"/>
      <c r="AV186" s="37"/>
      <c r="AW186" s="37"/>
      <c r="AX186" s="37"/>
      <c r="AY186" s="37"/>
      <c r="AZ186" s="37"/>
      <c r="BA186" s="37"/>
      <c r="BB186" s="37"/>
      <c r="BC186" s="37"/>
      <c r="BD186" s="37"/>
      <c r="BE186" s="37"/>
      <c r="BF186" s="37"/>
      <c r="BG186" s="37"/>
      <c r="BH186" s="37"/>
      <c r="BI186" s="37"/>
      <c r="BJ186" s="37"/>
      <c r="BK186" s="37"/>
      <c r="BL186" s="37"/>
      <c r="BM186" s="37"/>
      <c r="BN186" s="37"/>
      <c r="BO186" s="37"/>
      <c r="BP186" s="37"/>
      <c r="BQ186" s="37"/>
      <c r="BR186" s="37"/>
      <c r="BS186" s="37"/>
      <c r="BT186" s="37"/>
      <c r="BU186" s="37"/>
      <c r="BV186" s="37"/>
      <c r="BW186" s="37"/>
      <c r="BX186" s="37"/>
      <c r="BY186" s="37"/>
      <c r="BZ186" s="37"/>
      <c r="CA186" s="37"/>
      <c r="CB186" s="37"/>
      <c r="CC186" s="37"/>
      <c r="CD186" s="37"/>
      <c r="CE186" s="37"/>
      <c r="CF186" s="37"/>
      <c r="CG186" s="37"/>
      <c r="CH186" s="37"/>
      <c r="CI186" s="37"/>
      <c r="CJ186" s="37"/>
      <c r="CK186" s="37"/>
      <c r="CL186" s="37"/>
      <c r="CM186" s="37"/>
      <c r="CN186" s="37"/>
      <c r="CO186" s="37"/>
      <c r="CP186" s="37"/>
    </row>
    <row r="187" spans="1:94">
      <c r="A187" s="37"/>
      <c r="B187" s="37"/>
      <c r="C187" s="37"/>
      <c r="D187" s="37"/>
      <c r="E187" s="37"/>
      <c r="F187" s="37"/>
      <c r="G187" s="37"/>
      <c r="H187" s="37"/>
      <c r="I187" s="37"/>
      <c r="J187" s="37"/>
      <c r="K187" s="37"/>
      <c r="L187" s="37"/>
      <c r="M187" s="37"/>
      <c r="N187" s="37"/>
      <c r="O187" s="37"/>
      <c r="P187" s="37"/>
      <c r="Q187" s="37"/>
      <c r="R187" s="37"/>
      <c r="S187" s="37"/>
      <c r="T187" s="37"/>
      <c r="U187" s="37"/>
      <c r="V187" s="37"/>
      <c r="W187" s="37"/>
      <c r="X187" s="37"/>
      <c r="Y187" s="37"/>
      <c r="Z187" s="37"/>
      <c r="AA187" s="37"/>
      <c r="AB187" s="37"/>
      <c r="AC187" s="37"/>
      <c r="AD187" s="37"/>
      <c r="AE187" s="37"/>
      <c r="AF187" s="37"/>
      <c r="AG187" s="37"/>
      <c r="AH187" s="37"/>
      <c r="AI187" s="37"/>
      <c r="AJ187" s="37"/>
      <c r="AK187" s="37"/>
      <c r="AL187" s="37"/>
      <c r="AM187" s="37"/>
      <c r="AN187" s="37"/>
      <c r="AO187" s="37"/>
      <c r="AP187" s="37"/>
      <c r="AQ187" s="37"/>
      <c r="AR187" s="37"/>
      <c r="AS187" s="37"/>
      <c r="AT187" s="37"/>
      <c r="AU187" s="37"/>
      <c r="AV187" s="37"/>
      <c r="AW187" s="37"/>
      <c r="AX187" s="37"/>
      <c r="AY187" s="37"/>
      <c r="AZ187" s="37"/>
      <c r="BA187" s="37"/>
      <c r="BB187" s="37"/>
      <c r="BC187" s="37"/>
      <c r="BD187" s="37"/>
      <c r="BE187" s="37"/>
      <c r="BF187" s="37"/>
      <c r="BG187" s="37"/>
      <c r="BH187" s="37"/>
      <c r="BI187" s="37"/>
      <c r="BJ187" s="37"/>
      <c r="BK187" s="37"/>
      <c r="BL187" s="37"/>
      <c r="BM187" s="37"/>
      <c r="BN187" s="37"/>
      <c r="BO187" s="37"/>
      <c r="BP187" s="37"/>
      <c r="BQ187" s="37"/>
      <c r="BR187" s="37"/>
      <c r="BS187" s="37"/>
      <c r="BT187" s="37"/>
      <c r="BU187" s="37"/>
      <c r="BV187" s="37"/>
      <c r="BW187" s="37"/>
      <c r="BX187" s="37"/>
      <c r="BY187" s="37"/>
      <c r="BZ187" s="37"/>
      <c r="CA187" s="37"/>
      <c r="CB187" s="37"/>
      <c r="CC187" s="37"/>
      <c r="CD187" s="37"/>
      <c r="CE187" s="37"/>
      <c r="CF187" s="37"/>
      <c r="CG187" s="37"/>
      <c r="CH187" s="37"/>
      <c r="CI187" s="37"/>
      <c r="CJ187" s="37"/>
      <c r="CK187" s="37"/>
      <c r="CL187" s="37"/>
      <c r="CM187" s="37"/>
      <c r="CN187" s="37"/>
      <c r="CO187" s="37"/>
      <c r="CP187" s="37"/>
    </row>
    <row r="188" spans="1:94">
      <c r="A188" s="37"/>
      <c r="B188" s="37"/>
      <c r="C188" s="37"/>
      <c r="D188" s="37"/>
      <c r="E188" s="37"/>
      <c r="F188" s="37"/>
      <c r="G188" s="37"/>
      <c r="H188" s="37"/>
      <c r="I188" s="37"/>
      <c r="J188" s="37"/>
      <c r="K188" s="37"/>
      <c r="L188" s="37"/>
      <c r="M188" s="37"/>
      <c r="N188" s="37"/>
      <c r="O188" s="37"/>
      <c r="P188" s="37"/>
      <c r="Q188" s="37"/>
      <c r="R188" s="37"/>
      <c r="S188" s="37"/>
      <c r="T188" s="37"/>
      <c r="U188" s="37"/>
      <c r="V188" s="37"/>
      <c r="W188" s="37"/>
      <c r="X188" s="37"/>
      <c r="Y188" s="37"/>
      <c r="Z188" s="37"/>
      <c r="AA188" s="37"/>
      <c r="AB188" s="37"/>
      <c r="AC188" s="37"/>
      <c r="AD188" s="37"/>
      <c r="AE188" s="37"/>
      <c r="AF188" s="37"/>
      <c r="AG188" s="37"/>
      <c r="AH188" s="37"/>
      <c r="AI188" s="37"/>
      <c r="AJ188" s="37"/>
      <c r="AK188" s="37"/>
      <c r="AL188" s="37"/>
      <c r="AM188" s="37"/>
      <c r="AN188" s="37"/>
      <c r="AO188" s="37"/>
      <c r="AP188" s="37"/>
      <c r="AQ188" s="37"/>
      <c r="AR188" s="37"/>
      <c r="AS188" s="37"/>
      <c r="AT188" s="37"/>
      <c r="AU188" s="37"/>
      <c r="AV188" s="37"/>
      <c r="AW188" s="37"/>
      <c r="AX188" s="37"/>
      <c r="AY188" s="37"/>
      <c r="AZ188" s="37"/>
      <c r="BA188" s="37"/>
      <c r="BB188" s="37"/>
      <c r="BC188" s="37"/>
      <c r="BD188" s="37"/>
      <c r="BE188" s="37"/>
      <c r="BF188" s="37"/>
      <c r="BG188" s="37"/>
      <c r="BH188" s="37"/>
      <c r="BI188" s="37"/>
      <c r="BJ188" s="37"/>
      <c r="BK188" s="37"/>
      <c r="BL188" s="37"/>
      <c r="BM188" s="37"/>
      <c r="BN188" s="37"/>
      <c r="BO188" s="37"/>
      <c r="BP188" s="37"/>
      <c r="BQ188" s="37"/>
      <c r="BR188" s="37"/>
      <c r="BS188" s="37"/>
      <c r="BT188" s="37"/>
      <c r="BU188" s="37"/>
      <c r="BV188" s="37"/>
      <c r="BW188" s="37"/>
      <c r="BX188" s="37"/>
      <c r="BY188" s="37"/>
      <c r="BZ188" s="37"/>
      <c r="CA188" s="37"/>
      <c r="CB188" s="37"/>
      <c r="CC188" s="37"/>
      <c r="CD188" s="37"/>
      <c r="CE188" s="37"/>
      <c r="CF188" s="37"/>
      <c r="CG188" s="37"/>
      <c r="CH188" s="37"/>
      <c r="CI188" s="37"/>
      <c r="CJ188" s="37"/>
      <c r="CK188" s="37"/>
      <c r="CL188" s="37"/>
      <c r="CM188" s="37"/>
      <c r="CN188" s="37"/>
      <c r="CO188" s="37"/>
      <c r="CP188" s="37"/>
    </row>
    <row r="189" spans="1:94">
      <c r="A189" s="37"/>
      <c r="B189" s="37"/>
      <c r="C189" s="37"/>
      <c r="D189" s="37"/>
      <c r="E189" s="37"/>
      <c r="F189" s="37"/>
      <c r="G189" s="37"/>
      <c r="H189" s="37"/>
      <c r="I189" s="37"/>
      <c r="J189" s="37"/>
      <c r="K189" s="37"/>
      <c r="L189" s="37"/>
      <c r="M189" s="37"/>
      <c r="N189" s="37"/>
      <c r="O189" s="37"/>
      <c r="P189" s="37"/>
      <c r="Q189" s="37"/>
      <c r="R189" s="37"/>
      <c r="S189" s="37"/>
      <c r="T189" s="37"/>
      <c r="U189" s="37"/>
      <c r="V189" s="37"/>
      <c r="W189" s="37"/>
      <c r="X189" s="37"/>
      <c r="Y189" s="37"/>
      <c r="Z189" s="37"/>
      <c r="AA189" s="37"/>
      <c r="AB189" s="37"/>
      <c r="AC189" s="37"/>
      <c r="AD189" s="37"/>
      <c r="AE189" s="37"/>
      <c r="AF189" s="37"/>
      <c r="AG189" s="37"/>
      <c r="AH189" s="37"/>
      <c r="AI189" s="37"/>
      <c r="AJ189" s="37"/>
      <c r="AK189" s="37"/>
      <c r="AL189" s="37"/>
      <c r="AM189" s="37"/>
      <c r="AN189" s="37"/>
      <c r="AO189" s="37"/>
      <c r="AP189" s="37"/>
      <c r="AQ189" s="37"/>
      <c r="AR189" s="37"/>
      <c r="AS189" s="37"/>
      <c r="AT189" s="37"/>
      <c r="AU189" s="37"/>
      <c r="AV189" s="37"/>
      <c r="AW189" s="37"/>
      <c r="AX189" s="37"/>
      <c r="AY189" s="37"/>
      <c r="AZ189" s="37"/>
      <c r="BA189" s="37"/>
      <c r="BB189" s="37"/>
      <c r="BC189" s="37"/>
      <c r="BD189" s="37"/>
      <c r="BE189" s="37"/>
      <c r="BF189" s="37"/>
      <c r="BG189" s="37"/>
      <c r="BH189" s="37"/>
      <c r="BI189" s="37"/>
      <c r="BJ189" s="37"/>
      <c r="BK189" s="37"/>
      <c r="BL189" s="37"/>
      <c r="BM189" s="37"/>
      <c r="BN189" s="37"/>
      <c r="BO189" s="37"/>
      <c r="BP189" s="37"/>
      <c r="BQ189" s="37"/>
      <c r="BR189" s="37"/>
      <c r="BS189" s="37"/>
      <c r="BT189" s="37"/>
      <c r="BU189" s="37"/>
      <c r="BV189" s="37"/>
      <c r="BW189" s="37"/>
      <c r="BX189" s="37"/>
      <c r="BY189" s="37"/>
      <c r="BZ189" s="37"/>
      <c r="CA189" s="37"/>
      <c r="CB189" s="37"/>
      <c r="CC189" s="37"/>
      <c r="CD189" s="37"/>
      <c r="CE189" s="37"/>
      <c r="CF189" s="37"/>
      <c r="CG189" s="37"/>
      <c r="CH189" s="37"/>
      <c r="CI189" s="37"/>
      <c r="CJ189" s="37"/>
      <c r="CK189" s="37"/>
      <c r="CL189" s="37"/>
      <c r="CM189" s="37"/>
      <c r="CN189" s="37"/>
      <c r="CO189" s="37"/>
      <c r="CP189" s="37"/>
    </row>
    <row r="190" spans="1:94">
      <c r="A190" s="37"/>
      <c r="B190" s="37"/>
      <c r="C190" s="37"/>
      <c r="D190" s="37"/>
      <c r="E190" s="37"/>
      <c r="F190" s="37"/>
      <c r="G190" s="37"/>
      <c r="H190" s="37"/>
      <c r="I190" s="37"/>
      <c r="J190" s="37"/>
      <c r="K190" s="37"/>
      <c r="L190" s="37"/>
      <c r="M190" s="37"/>
      <c r="N190" s="37"/>
      <c r="O190" s="37"/>
      <c r="P190" s="37"/>
      <c r="Q190" s="37"/>
      <c r="R190" s="37"/>
      <c r="S190" s="37"/>
      <c r="T190" s="37"/>
      <c r="U190" s="37"/>
      <c r="V190" s="37"/>
      <c r="W190" s="37"/>
      <c r="X190" s="37"/>
      <c r="Y190" s="37"/>
      <c r="Z190" s="37"/>
      <c r="AA190" s="37"/>
      <c r="AB190" s="37"/>
      <c r="AC190" s="37"/>
      <c r="AD190" s="37"/>
      <c r="AE190" s="37"/>
      <c r="AF190" s="37"/>
      <c r="AG190" s="37"/>
      <c r="AH190" s="37"/>
      <c r="AI190" s="37"/>
      <c r="AJ190" s="37"/>
      <c r="AK190" s="37"/>
      <c r="AL190" s="37"/>
      <c r="AM190" s="37"/>
      <c r="AN190" s="37"/>
      <c r="AO190" s="37"/>
      <c r="AP190" s="37"/>
      <c r="AQ190" s="37"/>
      <c r="AR190" s="37"/>
      <c r="AS190" s="37"/>
      <c r="AT190" s="37"/>
      <c r="AU190" s="37"/>
      <c r="AV190" s="37"/>
      <c r="AW190" s="37"/>
      <c r="AX190" s="37"/>
      <c r="AY190" s="37"/>
      <c r="AZ190" s="37"/>
      <c r="BA190" s="37"/>
      <c r="BB190" s="37"/>
      <c r="BC190" s="37"/>
      <c r="BD190" s="37"/>
      <c r="BE190" s="37"/>
      <c r="BF190" s="37"/>
      <c r="BG190" s="37"/>
      <c r="BH190" s="37"/>
      <c r="BI190" s="37"/>
      <c r="BJ190" s="37"/>
      <c r="BK190" s="37"/>
      <c r="BL190" s="37"/>
      <c r="BM190" s="37"/>
      <c r="BN190" s="37"/>
      <c r="BO190" s="37"/>
      <c r="BP190" s="37"/>
      <c r="BQ190" s="37"/>
      <c r="BR190" s="37"/>
      <c r="BS190" s="37"/>
      <c r="BT190" s="37"/>
      <c r="BU190" s="37"/>
      <c r="BV190" s="37"/>
      <c r="BW190" s="37"/>
      <c r="BX190" s="37"/>
      <c r="BY190" s="37"/>
      <c r="BZ190" s="37"/>
      <c r="CA190" s="37"/>
      <c r="CB190" s="37"/>
      <c r="CC190" s="37"/>
      <c r="CD190" s="37"/>
      <c r="CE190" s="37"/>
      <c r="CF190" s="37"/>
      <c r="CG190" s="37"/>
      <c r="CH190" s="37"/>
      <c r="CI190" s="37"/>
      <c r="CJ190" s="37"/>
      <c r="CK190" s="37"/>
      <c r="CL190" s="37"/>
      <c r="CM190" s="37"/>
      <c r="CN190" s="37"/>
      <c r="CO190" s="37"/>
      <c r="CP190" s="37"/>
    </row>
    <row r="191" spans="1:94">
      <c r="A191" s="37"/>
      <c r="B191" s="37"/>
      <c r="C191" s="37"/>
      <c r="D191" s="37"/>
      <c r="E191" s="37"/>
      <c r="F191" s="37"/>
      <c r="G191" s="37"/>
      <c r="H191" s="37"/>
      <c r="I191" s="37"/>
      <c r="J191" s="37"/>
      <c r="K191" s="37"/>
      <c r="L191" s="37"/>
      <c r="M191" s="37"/>
      <c r="N191" s="37"/>
      <c r="O191" s="37"/>
      <c r="P191" s="37"/>
      <c r="Q191" s="37"/>
      <c r="R191" s="37"/>
      <c r="S191" s="37"/>
      <c r="T191" s="37"/>
      <c r="U191" s="37"/>
      <c r="V191" s="37"/>
      <c r="W191" s="37"/>
      <c r="X191" s="37"/>
      <c r="Y191" s="37"/>
      <c r="Z191" s="37"/>
      <c r="AA191" s="37"/>
      <c r="AB191" s="37"/>
      <c r="AC191" s="37"/>
      <c r="AD191" s="37"/>
      <c r="AE191" s="37"/>
      <c r="AF191" s="37"/>
      <c r="AG191" s="37"/>
      <c r="AH191" s="37"/>
      <c r="AI191" s="37"/>
      <c r="AJ191" s="37"/>
      <c r="AK191" s="37"/>
      <c r="AL191" s="37"/>
      <c r="AM191" s="37"/>
      <c r="AN191" s="37"/>
      <c r="AO191" s="37"/>
      <c r="AP191" s="37"/>
      <c r="AQ191" s="37"/>
      <c r="AR191" s="37"/>
      <c r="AS191" s="37"/>
      <c r="AT191" s="37"/>
      <c r="AU191" s="37"/>
      <c r="AV191" s="37"/>
      <c r="AW191" s="37"/>
      <c r="AX191" s="37"/>
      <c r="AY191" s="37"/>
      <c r="AZ191" s="37"/>
      <c r="BA191" s="37"/>
      <c r="BB191" s="37"/>
      <c r="BC191" s="37"/>
      <c r="BD191" s="37"/>
      <c r="BE191" s="37"/>
      <c r="BF191" s="37"/>
      <c r="BG191" s="37"/>
      <c r="BH191" s="37"/>
      <c r="BI191" s="37"/>
      <c r="BJ191" s="37"/>
      <c r="BK191" s="37"/>
      <c r="BL191" s="37"/>
      <c r="BM191" s="37"/>
      <c r="BN191" s="37"/>
      <c r="BO191" s="37"/>
      <c r="BP191" s="37"/>
      <c r="BQ191" s="37"/>
      <c r="BR191" s="37"/>
      <c r="BS191" s="37"/>
      <c r="BT191" s="37"/>
      <c r="BU191" s="37"/>
      <c r="BV191" s="37"/>
      <c r="BW191" s="37"/>
      <c r="BX191" s="37"/>
      <c r="BY191" s="37"/>
      <c r="BZ191" s="37"/>
      <c r="CA191" s="37"/>
      <c r="CB191" s="37"/>
      <c r="CC191" s="37"/>
      <c r="CD191" s="37"/>
      <c r="CE191" s="37"/>
      <c r="CF191" s="37"/>
      <c r="CG191" s="37"/>
      <c r="CH191" s="37"/>
      <c r="CI191" s="37"/>
      <c r="CJ191" s="37"/>
      <c r="CK191" s="37"/>
      <c r="CL191" s="37"/>
      <c r="CM191" s="37"/>
      <c r="CN191" s="37"/>
      <c r="CO191" s="37"/>
      <c r="CP191" s="37"/>
    </row>
    <row r="192" spans="1:94">
      <c r="A192" s="37"/>
      <c r="B192" s="37"/>
      <c r="C192" s="37"/>
      <c r="D192" s="37"/>
      <c r="E192" s="37"/>
      <c r="F192" s="37"/>
      <c r="G192" s="37"/>
      <c r="H192" s="37"/>
      <c r="I192" s="37"/>
      <c r="J192" s="37"/>
      <c r="K192" s="37"/>
      <c r="L192" s="37"/>
      <c r="M192" s="37"/>
      <c r="N192" s="37"/>
      <c r="O192" s="37"/>
      <c r="P192" s="37"/>
      <c r="Q192" s="37"/>
      <c r="R192" s="37"/>
      <c r="S192" s="37"/>
      <c r="T192" s="37"/>
      <c r="U192" s="37"/>
      <c r="V192" s="37"/>
      <c r="W192" s="37"/>
      <c r="X192" s="37"/>
      <c r="Y192" s="37"/>
      <c r="Z192" s="37"/>
      <c r="AA192" s="37"/>
      <c r="AB192" s="37"/>
      <c r="AC192" s="37"/>
      <c r="AD192" s="37"/>
      <c r="AE192" s="37"/>
      <c r="AF192" s="37"/>
      <c r="AG192" s="37"/>
      <c r="AH192" s="37"/>
      <c r="AI192" s="37"/>
      <c r="AJ192" s="37"/>
      <c r="AK192" s="37"/>
      <c r="AL192" s="37"/>
      <c r="AM192" s="37"/>
      <c r="AN192" s="37"/>
      <c r="AO192" s="37"/>
      <c r="AP192" s="37"/>
      <c r="AQ192" s="37"/>
      <c r="AR192" s="37"/>
      <c r="AS192" s="37"/>
      <c r="AT192" s="37"/>
      <c r="AU192" s="37"/>
      <c r="AV192" s="37"/>
      <c r="AW192" s="37"/>
      <c r="AX192" s="37"/>
      <c r="AY192" s="37"/>
      <c r="AZ192" s="37"/>
      <c r="BA192" s="37"/>
      <c r="BB192" s="37"/>
      <c r="BC192" s="37"/>
      <c r="BD192" s="37"/>
      <c r="BE192" s="37"/>
      <c r="BF192" s="37"/>
      <c r="BG192" s="37"/>
      <c r="BH192" s="37"/>
      <c r="BI192" s="37"/>
      <c r="BJ192" s="37"/>
      <c r="BK192" s="37"/>
      <c r="BL192" s="37"/>
      <c r="BM192" s="37"/>
      <c r="BN192" s="37"/>
      <c r="BO192" s="37"/>
      <c r="BP192" s="37"/>
      <c r="BQ192" s="37"/>
      <c r="BR192" s="37"/>
      <c r="BS192" s="37"/>
      <c r="BT192" s="37"/>
      <c r="BU192" s="37"/>
      <c r="BV192" s="37"/>
      <c r="BW192" s="37"/>
      <c r="BX192" s="37"/>
      <c r="BY192" s="37"/>
      <c r="BZ192" s="37"/>
      <c r="CA192" s="37"/>
      <c r="CB192" s="37"/>
      <c r="CC192" s="37"/>
      <c r="CD192" s="37"/>
      <c r="CE192" s="37"/>
      <c r="CF192" s="37"/>
      <c r="CG192" s="37"/>
      <c r="CH192" s="37"/>
      <c r="CI192" s="37"/>
      <c r="CJ192" s="37"/>
      <c r="CK192" s="37"/>
      <c r="CL192" s="37"/>
      <c r="CM192" s="37"/>
      <c r="CN192" s="37"/>
      <c r="CO192" s="37"/>
      <c r="CP192" s="37"/>
    </row>
    <row r="193" spans="1:94">
      <c r="A193" s="37"/>
      <c r="B193" s="37"/>
      <c r="C193" s="37"/>
      <c r="D193" s="37"/>
      <c r="E193" s="37"/>
      <c r="F193" s="37"/>
      <c r="G193" s="37"/>
      <c r="H193" s="37"/>
      <c r="I193" s="37"/>
      <c r="J193" s="37"/>
      <c r="K193" s="37"/>
      <c r="L193" s="37"/>
      <c r="M193" s="37"/>
      <c r="N193" s="37"/>
      <c r="O193" s="37"/>
      <c r="P193" s="37"/>
      <c r="Q193" s="37"/>
      <c r="R193" s="37"/>
      <c r="S193" s="37"/>
      <c r="T193" s="37"/>
      <c r="U193" s="37"/>
      <c r="V193" s="37"/>
      <c r="W193" s="37"/>
      <c r="X193" s="37"/>
      <c r="Y193" s="37"/>
      <c r="Z193" s="37"/>
      <c r="AA193" s="37"/>
      <c r="AB193" s="37"/>
      <c r="AC193" s="37"/>
      <c r="AD193" s="37"/>
      <c r="AE193" s="37"/>
      <c r="AF193" s="37"/>
      <c r="AG193" s="37"/>
      <c r="AH193" s="37"/>
      <c r="AI193" s="37"/>
      <c r="AJ193" s="37"/>
      <c r="AK193" s="37"/>
      <c r="AL193" s="37"/>
      <c r="AM193" s="37"/>
      <c r="AN193" s="37"/>
      <c r="AO193" s="37"/>
      <c r="AP193" s="37"/>
      <c r="AQ193" s="37"/>
      <c r="AR193" s="37"/>
      <c r="AS193" s="37"/>
      <c r="AT193" s="37"/>
      <c r="AU193" s="37"/>
      <c r="AV193" s="37"/>
      <c r="AW193" s="37"/>
      <c r="AX193" s="37"/>
      <c r="AY193" s="37"/>
      <c r="AZ193" s="37"/>
      <c r="BA193" s="37"/>
      <c r="BB193" s="37"/>
      <c r="BC193" s="37"/>
      <c r="BD193" s="37"/>
      <c r="BE193" s="37"/>
      <c r="BF193" s="37"/>
      <c r="BG193" s="37"/>
      <c r="BH193" s="37"/>
      <c r="BI193" s="37"/>
      <c r="BJ193" s="37"/>
      <c r="BK193" s="37"/>
      <c r="BL193" s="37"/>
      <c r="BM193" s="37"/>
      <c r="BN193" s="37"/>
      <c r="BO193" s="37"/>
      <c r="BP193" s="37"/>
      <c r="BQ193" s="37"/>
      <c r="BR193" s="37"/>
      <c r="BS193" s="37"/>
      <c r="BT193" s="37"/>
      <c r="BU193" s="37"/>
      <c r="BV193" s="37"/>
      <c r="BW193" s="37"/>
      <c r="BX193" s="37"/>
      <c r="BY193" s="37"/>
      <c r="BZ193" s="37"/>
      <c r="CA193" s="37"/>
      <c r="CB193" s="37"/>
      <c r="CC193" s="37"/>
      <c r="CD193" s="37"/>
      <c r="CE193" s="37"/>
      <c r="CF193" s="37"/>
      <c r="CG193" s="37"/>
      <c r="CH193" s="37"/>
      <c r="CI193" s="37"/>
      <c r="CJ193" s="37"/>
      <c r="CK193" s="37"/>
      <c r="CL193" s="37"/>
      <c r="CM193" s="37"/>
      <c r="CN193" s="37"/>
      <c r="CO193" s="37"/>
      <c r="CP193" s="37"/>
    </row>
    <row r="194" spans="1:94">
      <c r="A194" s="37"/>
      <c r="B194" s="37"/>
      <c r="C194" s="37"/>
      <c r="D194" s="37"/>
      <c r="E194" s="37"/>
      <c r="F194" s="37"/>
      <c r="G194" s="37"/>
      <c r="H194" s="37"/>
      <c r="I194" s="37"/>
      <c r="J194" s="37"/>
      <c r="K194" s="37"/>
      <c r="L194" s="37"/>
      <c r="M194" s="37"/>
      <c r="N194" s="37"/>
      <c r="O194" s="37"/>
      <c r="P194" s="37"/>
      <c r="Q194" s="37"/>
      <c r="R194" s="37"/>
      <c r="S194" s="37"/>
      <c r="T194" s="37"/>
      <c r="U194" s="37"/>
      <c r="V194" s="37"/>
      <c r="W194" s="37"/>
      <c r="X194" s="37"/>
      <c r="Y194" s="37"/>
      <c r="Z194" s="37"/>
      <c r="AA194" s="37"/>
      <c r="AB194" s="37"/>
      <c r="AC194" s="37"/>
      <c r="AD194" s="37"/>
      <c r="AE194" s="37"/>
      <c r="AF194" s="37"/>
      <c r="AG194" s="37"/>
      <c r="AH194" s="37"/>
      <c r="AI194" s="37"/>
      <c r="AJ194" s="37"/>
      <c r="AK194" s="37"/>
      <c r="AL194" s="37"/>
      <c r="AM194" s="37"/>
      <c r="AN194" s="37"/>
      <c r="AO194" s="37"/>
      <c r="AP194" s="37"/>
      <c r="AQ194" s="37"/>
      <c r="AR194" s="37"/>
      <c r="AS194" s="37"/>
      <c r="AT194" s="37"/>
      <c r="AU194" s="37"/>
      <c r="AV194" s="37"/>
      <c r="AW194" s="37"/>
      <c r="AX194" s="37"/>
      <c r="AY194" s="37"/>
      <c r="AZ194" s="37"/>
      <c r="BA194" s="37"/>
      <c r="BB194" s="37"/>
      <c r="BC194" s="37"/>
      <c r="BD194" s="37"/>
      <c r="BE194" s="37"/>
      <c r="BF194" s="37"/>
      <c r="BG194" s="37"/>
      <c r="BH194" s="37"/>
      <c r="BI194" s="37"/>
      <c r="BJ194" s="37"/>
      <c r="BK194" s="37"/>
      <c r="BL194" s="37"/>
      <c r="BM194" s="37"/>
      <c r="BN194" s="37"/>
      <c r="BO194" s="37"/>
      <c r="BP194" s="37"/>
      <c r="BQ194" s="37"/>
      <c r="BR194" s="37"/>
      <c r="BS194" s="37"/>
      <c r="BT194" s="37"/>
      <c r="BU194" s="37"/>
      <c r="BV194" s="37"/>
      <c r="BW194" s="37"/>
      <c r="BX194" s="37"/>
      <c r="BY194" s="37"/>
      <c r="BZ194" s="37"/>
      <c r="CA194" s="37"/>
      <c r="CB194" s="37"/>
      <c r="CC194" s="37"/>
      <c r="CD194" s="37"/>
      <c r="CE194" s="37"/>
      <c r="CF194" s="37"/>
      <c r="CG194" s="37"/>
      <c r="CH194" s="37"/>
      <c r="CI194" s="37"/>
      <c r="CJ194" s="37"/>
      <c r="CK194" s="37"/>
      <c r="CL194" s="37"/>
      <c r="CM194" s="37"/>
      <c r="CN194" s="37"/>
      <c r="CO194" s="37"/>
      <c r="CP194" s="37"/>
    </row>
    <row r="195" spans="1:94">
      <c r="A195" s="37"/>
      <c r="B195" s="37"/>
      <c r="C195" s="37"/>
      <c r="D195" s="37"/>
      <c r="E195" s="37"/>
      <c r="F195" s="37"/>
      <c r="G195" s="37"/>
      <c r="H195" s="37"/>
      <c r="I195" s="37"/>
      <c r="J195" s="37"/>
      <c r="K195" s="37"/>
      <c r="L195" s="37"/>
      <c r="M195" s="37"/>
      <c r="N195" s="37"/>
      <c r="O195" s="37"/>
      <c r="P195" s="37"/>
      <c r="Q195" s="37"/>
      <c r="R195" s="37"/>
      <c r="S195" s="37"/>
      <c r="T195" s="37"/>
      <c r="U195" s="37"/>
      <c r="V195" s="37"/>
      <c r="W195" s="37"/>
      <c r="X195" s="37"/>
      <c r="Y195" s="37"/>
      <c r="Z195" s="37"/>
      <c r="AA195" s="37"/>
      <c r="AB195" s="37"/>
      <c r="AC195" s="37"/>
      <c r="AD195" s="37"/>
      <c r="AE195" s="37"/>
      <c r="AF195" s="37"/>
      <c r="AG195" s="37"/>
      <c r="AH195" s="37"/>
      <c r="AI195" s="37"/>
      <c r="AJ195" s="37"/>
      <c r="AK195" s="37"/>
      <c r="AL195" s="37"/>
      <c r="AM195" s="37"/>
      <c r="AN195" s="37"/>
      <c r="AO195" s="37"/>
      <c r="AP195" s="37"/>
      <c r="AQ195" s="37"/>
      <c r="AR195" s="37"/>
      <c r="AS195" s="37"/>
      <c r="AT195" s="37"/>
      <c r="AU195" s="37"/>
      <c r="AV195" s="37"/>
      <c r="AW195" s="37"/>
      <c r="AX195" s="37"/>
      <c r="AY195" s="37"/>
      <c r="AZ195" s="37"/>
      <c r="BA195" s="37"/>
      <c r="BB195" s="37"/>
      <c r="BC195" s="37"/>
      <c r="BD195" s="37"/>
      <c r="BE195" s="37"/>
      <c r="BF195" s="37"/>
      <c r="BG195" s="37"/>
      <c r="BH195" s="37"/>
      <c r="BI195" s="37"/>
      <c r="BJ195" s="37"/>
      <c r="BK195" s="37"/>
      <c r="BL195" s="37"/>
      <c r="BM195" s="37"/>
      <c r="BN195" s="37"/>
      <c r="BO195" s="37"/>
      <c r="BP195" s="37"/>
      <c r="BQ195" s="37"/>
      <c r="BR195" s="37"/>
      <c r="BS195" s="37"/>
      <c r="BT195" s="37"/>
      <c r="BU195" s="37"/>
      <c r="BV195" s="37"/>
      <c r="BW195" s="37"/>
      <c r="BX195" s="37"/>
      <c r="BY195" s="37"/>
      <c r="BZ195" s="37"/>
      <c r="CA195" s="37"/>
      <c r="CB195" s="37"/>
      <c r="CC195" s="37"/>
      <c r="CD195" s="37"/>
      <c r="CE195" s="37"/>
      <c r="CF195" s="37"/>
      <c r="CG195" s="37"/>
      <c r="CH195" s="37"/>
      <c r="CI195" s="37"/>
      <c r="CJ195" s="37"/>
      <c r="CK195" s="37"/>
      <c r="CL195" s="37"/>
      <c r="CM195" s="37"/>
      <c r="CN195" s="37"/>
      <c r="CO195" s="37"/>
      <c r="CP195" s="37"/>
    </row>
    <row r="196" spans="1:94">
      <c r="A196" s="37"/>
      <c r="B196" s="37"/>
      <c r="C196" s="37"/>
      <c r="D196" s="37"/>
      <c r="E196" s="37"/>
      <c r="F196" s="37"/>
      <c r="G196" s="37"/>
      <c r="H196" s="37"/>
      <c r="I196" s="37"/>
      <c r="J196" s="37"/>
      <c r="K196" s="37"/>
      <c r="L196" s="37"/>
      <c r="M196" s="37"/>
      <c r="N196" s="37"/>
      <c r="O196" s="37"/>
      <c r="P196" s="37"/>
      <c r="Q196" s="37"/>
      <c r="R196" s="37"/>
      <c r="S196" s="37"/>
      <c r="T196" s="37"/>
      <c r="U196" s="37"/>
      <c r="V196" s="37"/>
      <c r="W196" s="37"/>
      <c r="X196" s="37"/>
      <c r="Y196" s="37"/>
      <c r="Z196" s="37"/>
      <c r="AA196" s="37"/>
      <c r="AB196" s="37"/>
      <c r="AC196" s="37"/>
      <c r="AD196" s="37"/>
      <c r="AE196" s="37"/>
      <c r="AF196" s="37"/>
      <c r="AG196" s="37"/>
      <c r="AH196" s="37"/>
      <c r="AI196" s="37"/>
      <c r="AJ196" s="37"/>
      <c r="AK196" s="37"/>
      <c r="AL196" s="37"/>
      <c r="AM196" s="37"/>
      <c r="AN196" s="37"/>
      <c r="AO196" s="37"/>
      <c r="AP196" s="37"/>
      <c r="AQ196" s="37"/>
      <c r="AR196" s="37"/>
      <c r="AS196" s="37"/>
      <c r="AT196" s="37"/>
      <c r="AU196" s="37"/>
      <c r="AV196" s="37"/>
      <c r="AW196" s="37"/>
      <c r="AX196" s="37"/>
      <c r="AY196" s="37"/>
      <c r="AZ196" s="37"/>
      <c r="BA196" s="37"/>
      <c r="BB196" s="37"/>
      <c r="BC196" s="37"/>
      <c r="BD196" s="37"/>
      <c r="BE196" s="37"/>
      <c r="BF196" s="37"/>
      <c r="BG196" s="37"/>
      <c r="BH196" s="37"/>
      <c r="BI196" s="37"/>
      <c r="BJ196" s="37"/>
      <c r="BK196" s="37"/>
      <c r="BL196" s="37"/>
      <c r="BM196" s="37"/>
      <c r="BN196" s="37"/>
      <c r="BO196" s="37"/>
      <c r="BP196" s="37"/>
      <c r="BQ196" s="37"/>
      <c r="BR196" s="37"/>
      <c r="BS196" s="37"/>
      <c r="BT196" s="37"/>
      <c r="BU196" s="37"/>
      <c r="BV196" s="37"/>
      <c r="BW196" s="37"/>
      <c r="BX196" s="37"/>
      <c r="BY196" s="37"/>
      <c r="BZ196" s="37"/>
      <c r="CA196" s="37"/>
      <c r="CB196" s="37"/>
      <c r="CC196" s="37"/>
      <c r="CD196" s="37"/>
      <c r="CE196" s="37"/>
      <c r="CF196" s="37"/>
      <c r="CG196" s="37"/>
      <c r="CH196" s="37"/>
      <c r="CI196" s="37"/>
      <c r="CJ196" s="37"/>
      <c r="CK196" s="37"/>
      <c r="CL196" s="37"/>
      <c r="CM196" s="37"/>
      <c r="CN196" s="37"/>
      <c r="CO196" s="37"/>
      <c r="CP196" s="37"/>
    </row>
    <row r="197" spans="1:94">
      <c r="A197" s="37"/>
      <c r="B197" s="37"/>
      <c r="C197" s="37"/>
      <c r="D197" s="37"/>
      <c r="E197" s="37"/>
      <c r="F197" s="37"/>
      <c r="G197" s="37"/>
      <c r="H197" s="37"/>
      <c r="I197" s="37"/>
      <c r="J197" s="37"/>
      <c r="K197" s="37"/>
      <c r="L197" s="37"/>
      <c r="M197" s="37"/>
      <c r="N197" s="37"/>
      <c r="O197" s="37"/>
      <c r="P197" s="37"/>
      <c r="Q197" s="37"/>
      <c r="R197" s="37"/>
      <c r="S197" s="37"/>
      <c r="T197" s="37"/>
      <c r="U197" s="37"/>
      <c r="V197" s="37"/>
      <c r="W197" s="37"/>
      <c r="X197" s="37"/>
      <c r="Y197" s="37"/>
      <c r="Z197" s="37"/>
      <c r="AA197" s="37"/>
      <c r="AB197" s="37"/>
      <c r="AC197" s="37"/>
      <c r="AD197" s="37"/>
      <c r="AE197" s="37"/>
      <c r="AF197" s="37"/>
      <c r="AG197" s="37"/>
      <c r="AH197" s="37"/>
      <c r="AI197" s="37"/>
      <c r="AJ197" s="37"/>
      <c r="AK197" s="37"/>
      <c r="AL197" s="37"/>
      <c r="AM197" s="37"/>
      <c r="AN197" s="37"/>
      <c r="AO197" s="37"/>
      <c r="AP197" s="37"/>
      <c r="AQ197" s="37"/>
      <c r="AR197" s="37"/>
      <c r="AS197" s="37"/>
      <c r="AT197" s="37"/>
      <c r="AU197" s="37"/>
      <c r="AV197" s="37"/>
      <c r="AW197" s="37"/>
      <c r="AX197" s="37"/>
      <c r="AY197" s="37"/>
      <c r="AZ197" s="37"/>
      <c r="BA197" s="37"/>
      <c r="BB197" s="37"/>
      <c r="BC197" s="37"/>
      <c r="BD197" s="37"/>
      <c r="BE197" s="37"/>
      <c r="BF197" s="37"/>
      <c r="BG197" s="37"/>
      <c r="BH197" s="37"/>
      <c r="BI197" s="37"/>
      <c r="BJ197" s="37"/>
      <c r="BK197" s="37"/>
      <c r="BL197" s="37"/>
      <c r="BM197" s="37"/>
      <c r="BN197" s="37"/>
      <c r="BO197" s="37"/>
      <c r="BP197" s="37"/>
      <c r="BQ197" s="37"/>
      <c r="BR197" s="37"/>
      <c r="BS197" s="37"/>
      <c r="BT197" s="37"/>
      <c r="BU197" s="37"/>
      <c r="BV197" s="37"/>
      <c r="BW197" s="37"/>
      <c r="BX197" s="37"/>
      <c r="BY197" s="37"/>
      <c r="BZ197" s="37"/>
      <c r="CA197" s="37"/>
      <c r="CB197" s="37"/>
      <c r="CC197" s="37"/>
      <c r="CD197" s="37"/>
      <c r="CE197" s="37"/>
      <c r="CF197" s="37"/>
      <c r="CG197" s="37"/>
      <c r="CH197" s="37"/>
      <c r="CI197" s="37"/>
      <c r="CJ197" s="37"/>
      <c r="CK197" s="37"/>
      <c r="CL197" s="37"/>
      <c r="CM197" s="37"/>
      <c r="CN197" s="37"/>
      <c r="CO197" s="37"/>
      <c r="CP197" s="37"/>
    </row>
    <row r="198" spans="1:94">
      <c r="A198" s="37"/>
      <c r="B198" s="37"/>
      <c r="C198" s="37"/>
      <c r="D198" s="37"/>
      <c r="E198" s="37"/>
      <c r="F198" s="37"/>
      <c r="G198" s="37"/>
      <c r="H198" s="37"/>
      <c r="I198" s="37"/>
      <c r="J198" s="37"/>
      <c r="K198" s="37"/>
      <c r="L198" s="37"/>
      <c r="M198" s="37"/>
      <c r="N198" s="37"/>
      <c r="O198" s="37"/>
      <c r="P198" s="37"/>
      <c r="Q198" s="37"/>
      <c r="R198" s="37"/>
      <c r="S198" s="37"/>
      <c r="T198" s="37"/>
      <c r="U198" s="37"/>
      <c r="V198" s="37"/>
      <c r="W198" s="37"/>
      <c r="X198" s="37"/>
      <c r="Y198" s="37"/>
      <c r="Z198" s="37"/>
      <c r="AA198" s="37"/>
      <c r="AB198" s="37"/>
      <c r="AC198" s="37"/>
      <c r="AD198" s="37"/>
      <c r="AE198" s="37"/>
      <c r="AF198" s="37"/>
      <c r="AG198" s="37"/>
      <c r="AH198" s="37"/>
      <c r="AI198" s="37"/>
      <c r="AJ198" s="37"/>
      <c r="AK198" s="37"/>
      <c r="AL198" s="37"/>
      <c r="AM198" s="37"/>
      <c r="AN198" s="37"/>
      <c r="AO198" s="37"/>
      <c r="AP198" s="37"/>
      <c r="AQ198" s="37"/>
      <c r="AR198" s="37"/>
      <c r="AS198" s="37"/>
      <c r="AT198" s="37"/>
      <c r="AU198" s="37"/>
      <c r="AV198" s="37"/>
      <c r="AW198" s="37"/>
      <c r="AX198" s="37"/>
      <c r="AY198" s="37"/>
      <c r="AZ198" s="37"/>
      <c r="BA198" s="37"/>
      <c r="BB198" s="37"/>
      <c r="BC198" s="37"/>
      <c r="BD198" s="37"/>
      <c r="BE198" s="37"/>
      <c r="BF198" s="37"/>
      <c r="BG198" s="37"/>
      <c r="BH198" s="37"/>
      <c r="BI198" s="37"/>
      <c r="BJ198" s="37"/>
      <c r="BK198" s="37"/>
      <c r="BL198" s="37"/>
      <c r="BM198" s="37"/>
      <c r="BN198" s="37"/>
      <c r="BO198" s="37"/>
      <c r="BP198" s="37"/>
      <c r="BQ198" s="37"/>
      <c r="BR198" s="37"/>
      <c r="BS198" s="37"/>
      <c r="BT198" s="37"/>
      <c r="BU198" s="37"/>
      <c r="BV198" s="37"/>
      <c r="BW198" s="37"/>
      <c r="BX198" s="37"/>
      <c r="BY198" s="37"/>
      <c r="BZ198" s="37"/>
      <c r="CA198" s="37"/>
      <c r="CB198" s="37"/>
      <c r="CC198" s="37"/>
      <c r="CD198" s="37"/>
      <c r="CE198" s="37"/>
      <c r="CF198" s="37"/>
      <c r="CG198" s="37"/>
      <c r="CH198" s="37"/>
      <c r="CI198" s="37"/>
      <c r="CJ198" s="37"/>
      <c r="CK198" s="37"/>
      <c r="CL198" s="37"/>
      <c r="CM198" s="37"/>
      <c r="CN198" s="37"/>
      <c r="CO198" s="37"/>
      <c r="CP198" s="37"/>
    </row>
    <row r="199" spans="1:94">
      <c r="A199" s="37"/>
      <c r="B199" s="37"/>
      <c r="C199" s="37"/>
      <c r="D199" s="37"/>
      <c r="E199" s="37"/>
      <c r="F199" s="37"/>
      <c r="G199" s="37"/>
      <c r="H199" s="37"/>
      <c r="I199" s="37"/>
      <c r="J199" s="37"/>
      <c r="K199" s="37"/>
      <c r="L199" s="37"/>
      <c r="M199" s="37"/>
      <c r="N199" s="37"/>
      <c r="O199" s="37"/>
      <c r="P199" s="37"/>
      <c r="Q199" s="37"/>
      <c r="R199" s="37"/>
      <c r="S199" s="37"/>
      <c r="T199" s="37"/>
      <c r="U199" s="37"/>
      <c r="V199" s="37"/>
      <c r="W199" s="37"/>
      <c r="X199" s="37"/>
      <c r="Y199" s="37"/>
      <c r="Z199" s="37"/>
      <c r="AA199" s="37"/>
      <c r="AB199" s="37"/>
      <c r="AC199" s="37"/>
      <c r="AD199" s="37"/>
      <c r="AE199" s="37"/>
      <c r="AF199" s="37"/>
      <c r="AG199" s="37"/>
      <c r="AH199" s="37"/>
      <c r="AI199" s="37"/>
      <c r="AJ199" s="37"/>
      <c r="AK199" s="37"/>
      <c r="AL199" s="37"/>
      <c r="AM199" s="37"/>
      <c r="AN199" s="37"/>
      <c r="AO199" s="37"/>
      <c r="AP199" s="37"/>
      <c r="AQ199" s="37"/>
      <c r="AR199" s="37"/>
      <c r="AS199" s="37"/>
      <c r="AT199" s="37"/>
      <c r="AU199" s="37"/>
      <c r="AV199" s="37"/>
      <c r="AW199" s="37"/>
      <c r="AX199" s="37"/>
      <c r="AY199" s="37"/>
      <c r="AZ199" s="37"/>
      <c r="BA199" s="37"/>
      <c r="BB199" s="37"/>
      <c r="BC199" s="37"/>
      <c r="BD199" s="37"/>
      <c r="BE199" s="37"/>
      <c r="BF199" s="37"/>
      <c r="BG199" s="37"/>
      <c r="BH199" s="37"/>
      <c r="BI199" s="37"/>
      <c r="BJ199" s="37"/>
      <c r="BK199" s="37"/>
      <c r="BL199" s="37"/>
      <c r="BM199" s="37"/>
      <c r="BN199" s="37"/>
      <c r="BO199" s="37"/>
      <c r="BP199" s="37"/>
      <c r="BQ199" s="37"/>
      <c r="BR199" s="37"/>
      <c r="BS199" s="37"/>
      <c r="BT199" s="37"/>
      <c r="BU199" s="37"/>
      <c r="BV199" s="37"/>
      <c r="BW199" s="37"/>
      <c r="BX199" s="37"/>
      <c r="BY199" s="37"/>
      <c r="BZ199" s="37"/>
      <c r="CA199" s="37"/>
      <c r="CB199" s="37"/>
      <c r="CC199" s="37"/>
      <c r="CD199" s="37"/>
      <c r="CE199" s="37"/>
      <c r="CF199" s="37"/>
      <c r="CG199" s="37"/>
      <c r="CH199" s="37"/>
      <c r="CI199" s="37"/>
      <c r="CJ199" s="37"/>
      <c r="CK199" s="37"/>
      <c r="CL199" s="37"/>
      <c r="CM199" s="37"/>
      <c r="CN199" s="37"/>
      <c r="CO199" s="37"/>
      <c r="CP199" s="37"/>
    </row>
    <row r="200" spans="1:94">
      <c r="A200" s="37"/>
      <c r="B200" s="37"/>
      <c r="C200" s="37"/>
      <c r="D200" s="37"/>
      <c r="E200" s="37"/>
      <c r="F200" s="37"/>
      <c r="G200" s="37"/>
      <c r="H200" s="37"/>
      <c r="I200" s="37"/>
      <c r="J200" s="37"/>
      <c r="K200" s="37"/>
      <c r="L200" s="37"/>
      <c r="M200" s="37"/>
      <c r="N200" s="37"/>
      <c r="O200" s="37"/>
      <c r="P200" s="37"/>
      <c r="Q200" s="37"/>
      <c r="R200" s="37"/>
      <c r="S200" s="37"/>
      <c r="T200" s="37"/>
      <c r="U200" s="37"/>
      <c r="V200" s="37"/>
      <c r="W200" s="37"/>
      <c r="X200" s="37"/>
      <c r="Y200" s="37"/>
      <c r="Z200" s="37"/>
      <c r="AA200" s="37"/>
      <c r="AB200" s="37"/>
      <c r="AC200" s="37"/>
      <c r="AD200" s="37"/>
      <c r="AE200" s="37"/>
      <c r="AF200" s="37"/>
      <c r="AG200" s="37"/>
      <c r="AH200" s="37"/>
      <c r="AI200" s="37"/>
      <c r="AJ200" s="37"/>
      <c r="AK200" s="37"/>
      <c r="AL200" s="37"/>
      <c r="AM200" s="37"/>
      <c r="AN200" s="37"/>
      <c r="AO200" s="37"/>
      <c r="AP200" s="37"/>
      <c r="AQ200" s="37"/>
      <c r="AR200" s="37"/>
      <c r="AS200" s="37"/>
      <c r="AT200" s="37"/>
      <c r="AU200" s="37"/>
      <c r="AV200" s="37"/>
      <c r="AW200" s="37"/>
      <c r="AX200" s="37"/>
      <c r="AY200" s="37"/>
      <c r="AZ200" s="37"/>
      <c r="BA200" s="37"/>
      <c r="BB200" s="37"/>
      <c r="BC200" s="37"/>
      <c r="BD200" s="37"/>
      <c r="BE200" s="37"/>
      <c r="BF200" s="37"/>
      <c r="BG200" s="37"/>
      <c r="BH200" s="37"/>
      <c r="BI200" s="37"/>
      <c r="BJ200" s="37"/>
      <c r="BK200" s="37"/>
      <c r="BL200" s="37"/>
      <c r="BM200" s="37"/>
      <c r="BN200" s="37"/>
      <c r="BO200" s="37"/>
      <c r="BP200" s="37"/>
      <c r="BQ200" s="37"/>
      <c r="BR200" s="37"/>
      <c r="BS200" s="37"/>
      <c r="BT200" s="37"/>
      <c r="BU200" s="37"/>
      <c r="BV200" s="37"/>
      <c r="BW200" s="37"/>
      <c r="BX200" s="37"/>
      <c r="BY200" s="37"/>
      <c r="BZ200" s="37"/>
      <c r="CA200" s="37"/>
      <c r="CB200" s="37"/>
      <c r="CC200" s="37"/>
      <c r="CD200" s="37"/>
      <c r="CE200" s="37"/>
      <c r="CF200" s="37"/>
      <c r="CG200" s="37"/>
      <c r="CH200" s="37"/>
      <c r="CI200" s="37"/>
      <c r="CJ200" s="37"/>
      <c r="CK200" s="37"/>
      <c r="CL200" s="37"/>
      <c r="CM200" s="37"/>
      <c r="CN200" s="37"/>
      <c r="CO200" s="37"/>
      <c r="CP200" s="37"/>
    </row>
    <row r="201" spans="1:94">
      <c r="A201" s="37"/>
      <c r="B201" s="37"/>
      <c r="C201" s="37"/>
      <c r="D201" s="37"/>
      <c r="E201" s="37"/>
      <c r="F201" s="37"/>
      <c r="G201" s="37"/>
      <c r="H201" s="37"/>
      <c r="I201" s="37"/>
      <c r="J201" s="37"/>
      <c r="K201" s="37"/>
      <c r="L201" s="37"/>
      <c r="M201" s="37"/>
      <c r="N201" s="37"/>
      <c r="O201" s="37"/>
      <c r="P201" s="37"/>
      <c r="Q201" s="37"/>
      <c r="R201" s="37"/>
      <c r="S201" s="37"/>
      <c r="T201" s="37"/>
      <c r="U201" s="37"/>
      <c r="V201" s="37"/>
      <c r="W201" s="37"/>
      <c r="X201" s="37"/>
      <c r="Y201" s="37"/>
      <c r="Z201" s="37"/>
      <c r="AA201" s="37"/>
      <c r="AB201" s="37"/>
      <c r="AC201" s="37"/>
      <c r="AD201" s="37"/>
      <c r="AE201" s="37"/>
      <c r="AF201" s="37"/>
      <c r="AG201" s="37"/>
      <c r="AH201" s="37"/>
      <c r="AI201" s="37"/>
      <c r="AJ201" s="37"/>
      <c r="AK201" s="37"/>
      <c r="AL201" s="37"/>
      <c r="AM201" s="37"/>
      <c r="AN201" s="37"/>
      <c r="AO201" s="37"/>
      <c r="AP201" s="37"/>
      <c r="AQ201" s="37"/>
      <c r="AR201" s="37"/>
      <c r="AS201" s="37"/>
      <c r="AT201" s="37"/>
      <c r="AU201" s="37"/>
      <c r="AV201" s="37"/>
      <c r="AW201" s="37"/>
      <c r="AX201" s="37"/>
      <c r="AY201" s="37"/>
      <c r="AZ201" s="37"/>
      <c r="BA201" s="37"/>
      <c r="BB201" s="37"/>
      <c r="BC201" s="37"/>
      <c r="BD201" s="37"/>
      <c r="BE201" s="37"/>
      <c r="BF201" s="37"/>
      <c r="BG201" s="37"/>
      <c r="BH201" s="37"/>
      <c r="BI201" s="37"/>
      <c r="BJ201" s="37"/>
      <c r="BK201" s="37"/>
      <c r="BL201" s="37"/>
      <c r="BM201" s="37"/>
      <c r="BN201" s="37"/>
      <c r="BO201" s="37"/>
      <c r="BP201" s="37"/>
      <c r="BQ201" s="37"/>
      <c r="BR201" s="37"/>
      <c r="BS201" s="37"/>
      <c r="BT201" s="37"/>
      <c r="BU201" s="37"/>
      <c r="BV201" s="37"/>
      <c r="BW201" s="37"/>
      <c r="BX201" s="37"/>
      <c r="BY201" s="37"/>
      <c r="BZ201" s="37"/>
      <c r="CA201" s="37"/>
      <c r="CB201" s="37"/>
      <c r="CC201" s="37"/>
      <c r="CD201" s="37"/>
      <c r="CE201" s="37"/>
      <c r="CF201" s="37"/>
      <c r="CG201" s="37"/>
      <c r="CH201" s="37"/>
      <c r="CI201" s="37"/>
      <c r="CJ201" s="37"/>
      <c r="CK201" s="37"/>
      <c r="CL201" s="37"/>
      <c r="CM201" s="37"/>
      <c r="CN201" s="37"/>
      <c r="CO201" s="37"/>
      <c r="CP201" s="37"/>
    </row>
    <row r="202" spans="1:94">
      <c r="A202" s="37"/>
      <c r="B202" s="37"/>
      <c r="C202" s="37"/>
      <c r="D202" s="37"/>
      <c r="E202" s="37"/>
      <c r="F202" s="37"/>
      <c r="G202" s="37"/>
      <c r="H202" s="37"/>
      <c r="I202" s="37"/>
      <c r="J202" s="37"/>
      <c r="K202" s="37"/>
      <c r="L202" s="37"/>
      <c r="M202" s="37"/>
      <c r="N202" s="37"/>
      <c r="O202" s="37"/>
      <c r="P202" s="37"/>
      <c r="Q202" s="37"/>
      <c r="R202" s="37"/>
      <c r="S202" s="37"/>
      <c r="T202" s="37"/>
      <c r="U202" s="37"/>
      <c r="V202" s="37"/>
      <c r="W202" s="37"/>
      <c r="X202" s="37"/>
      <c r="Y202" s="37"/>
      <c r="Z202" s="37"/>
      <c r="AA202" s="37"/>
      <c r="AB202" s="37"/>
      <c r="AC202" s="37"/>
      <c r="AD202" s="37"/>
      <c r="AE202" s="37"/>
      <c r="AF202" s="37"/>
      <c r="AG202" s="37"/>
      <c r="AH202" s="37"/>
      <c r="AI202" s="37"/>
      <c r="AJ202" s="37"/>
      <c r="AK202" s="37"/>
      <c r="AL202" s="37"/>
      <c r="AM202" s="37"/>
      <c r="AN202" s="37"/>
      <c r="AO202" s="37"/>
      <c r="AP202" s="37"/>
      <c r="AQ202" s="37"/>
      <c r="AR202" s="37"/>
      <c r="AS202" s="37"/>
      <c r="AT202" s="37"/>
      <c r="AU202" s="37"/>
      <c r="AV202" s="37"/>
      <c r="AW202" s="37"/>
      <c r="AX202" s="37"/>
      <c r="AY202" s="37"/>
      <c r="AZ202" s="37"/>
      <c r="BA202" s="37"/>
      <c r="BB202" s="37"/>
      <c r="BC202" s="37"/>
      <c r="BD202" s="37"/>
      <c r="BE202" s="37"/>
      <c r="BF202" s="37"/>
      <c r="BG202" s="37"/>
      <c r="BH202" s="37"/>
      <c r="BI202" s="37"/>
      <c r="BJ202" s="37"/>
      <c r="BK202" s="37"/>
      <c r="BL202" s="37"/>
      <c r="BM202" s="37"/>
      <c r="BN202" s="37"/>
      <c r="BO202" s="37"/>
      <c r="BP202" s="37"/>
      <c r="BQ202" s="37"/>
      <c r="BR202" s="37"/>
      <c r="BS202" s="37"/>
      <c r="BT202" s="37"/>
      <c r="BU202" s="37"/>
      <c r="BV202" s="37"/>
      <c r="BW202" s="37"/>
      <c r="BX202" s="37"/>
      <c r="BY202" s="37"/>
      <c r="BZ202" s="37"/>
      <c r="CA202" s="37"/>
      <c r="CB202" s="37"/>
      <c r="CC202" s="37"/>
      <c r="CD202" s="37"/>
      <c r="CE202" s="37"/>
      <c r="CF202" s="37"/>
      <c r="CG202" s="37"/>
      <c r="CH202" s="37"/>
      <c r="CI202" s="37"/>
      <c r="CJ202" s="37"/>
      <c r="CK202" s="37"/>
      <c r="CL202" s="37"/>
      <c r="CM202" s="37"/>
      <c r="CN202" s="37"/>
      <c r="CO202" s="37"/>
      <c r="CP202" s="37"/>
    </row>
    <row r="203" spans="1:94">
      <c r="A203" s="37"/>
      <c r="B203" s="37"/>
      <c r="C203" s="37"/>
      <c r="D203" s="37"/>
      <c r="E203" s="37"/>
      <c r="F203" s="37"/>
      <c r="G203" s="37"/>
      <c r="H203" s="37"/>
      <c r="I203" s="37"/>
      <c r="J203" s="37"/>
      <c r="K203" s="37"/>
      <c r="L203" s="37"/>
      <c r="M203" s="37"/>
      <c r="N203" s="37"/>
      <c r="O203" s="37"/>
      <c r="P203" s="37"/>
      <c r="Q203" s="37"/>
      <c r="R203" s="37"/>
      <c r="S203" s="37"/>
      <c r="T203" s="37"/>
      <c r="U203" s="37"/>
      <c r="V203" s="37"/>
      <c r="W203" s="37"/>
      <c r="X203" s="37"/>
      <c r="Y203" s="37"/>
      <c r="Z203" s="37"/>
      <c r="AA203" s="37"/>
      <c r="AB203" s="37"/>
      <c r="AC203" s="37"/>
      <c r="AD203" s="37"/>
      <c r="AE203" s="37"/>
      <c r="AF203" s="37"/>
      <c r="AG203" s="37"/>
      <c r="AH203" s="37"/>
      <c r="AI203" s="37"/>
      <c r="AJ203" s="37"/>
      <c r="AK203" s="37"/>
      <c r="AL203" s="37"/>
      <c r="AM203" s="37"/>
      <c r="AN203" s="37"/>
      <c r="AO203" s="37"/>
      <c r="AP203" s="37"/>
      <c r="AQ203" s="37"/>
      <c r="AR203" s="37"/>
      <c r="AS203" s="37"/>
      <c r="AT203" s="37"/>
      <c r="AU203" s="37"/>
      <c r="AV203" s="37"/>
      <c r="AW203" s="37"/>
      <c r="AX203" s="37"/>
      <c r="AY203" s="37"/>
      <c r="AZ203" s="37"/>
      <c r="BA203" s="37"/>
      <c r="BB203" s="37"/>
      <c r="BC203" s="37"/>
      <c r="BD203" s="37"/>
      <c r="BE203" s="37"/>
      <c r="BF203" s="37"/>
      <c r="BG203" s="37"/>
      <c r="BH203" s="37"/>
      <c r="BI203" s="37"/>
      <c r="BJ203" s="37"/>
      <c r="BK203" s="37"/>
      <c r="BL203" s="37"/>
      <c r="BM203" s="37"/>
      <c r="BN203" s="37"/>
      <c r="BO203" s="37"/>
      <c r="BP203" s="37"/>
      <c r="BQ203" s="37"/>
      <c r="BR203" s="37"/>
      <c r="BS203" s="37"/>
      <c r="BT203" s="37"/>
      <c r="BU203" s="37"/>
      <c r="BV203" s="37"/>
      <c r="BW203" s="37"/>
      <c r="BX203" s="37"/>
      <c r="BY203" s="37"/>
      <c r="BZ203" s="37"/>
      <c r="CA203" s="37"/>
      <c r="CB203" s="37"/>
      <c r="CC203" s="37"/>
      <c r="CD203" s="37"/>
      <c r="CE203" s="37"/>
      <c r="CF203" s="37"/>
      <c r="CG203" s="37"/>
      <c r="CH203" s="37"/>
      <c r="CI203" s="37"/>
      <c r="CJ203" s="37"/>
      <c r="CK203" s="37"/>
      <c r="CL203" s="37"/>
      <c r="CM203" s="37"/>
      <c r="CN203" s="37"/>
      <c r="CO203" s="37"/>
      <c r="CP203" s="37"/>
    </row>
    <row r="204" spans="1:94">
      <c r="A204" s="37"/>
      <c r="B204" s="37"/>
      <c r="C204" s="37"/>
      <c r="D204" s="37"/>
      <c r="E204" s="37"/>
      <c r="F204" s="37"/>
      <c r="G204" s="37"/>
      <c r="H204" s="37"/>
      <c r="I204" s="37"/>
      <c r="J204" s="37"/>
      <c r="K204" s="37"/>
      <c r="L204" s="37"/>
      <c r="M204" s="37"/>
      <c r="N204" s="37"/>
      <c r="O204" s="37"/>
      <c r="P204" s="37"/>
      <c r="Q204" s="37"/>
      <c r="R204" s="37"/>
      <c r="S204" s="37"/>
      <c r="T204" s="37"/>
      <c r="U204" s="37"/>
      <c r="V204" s="37"/>
      <c r="W204" s="37"/>
      <c r="X204" s="37"/>
      <c r="Y204" s="37"/>
      <c r="Z204" s="37"/>
      <c r="AA204" s="37"/>
      <c r="AB204" s="37"/>
      <c r="AC204" s="37"/>
      <c r="AD204" s="37"/>
      <c r="AE204" s="37"/>
      <c r="AF204" s="37"/>
      <c r="AG204" s="37"/>
      <c r="AH204" s="37"/>
      <c r="AI204" s="37"/>
      <c r="AJ204" s="37"/>
      <c r="AK204" s="37"/>
      <c r="AL204" s="37"/>
      <c r="AM204" s="37"/>
      <c r="AN204" s="37"/>
      <c r="AO204" s="37"/>
      <c r="AP204" s="37"/>
      <c r="AQ204" s="37"/>
      <c r="AR204" s="37"/>
      <c r="AS204" s="37"/>
      <c r="AT204" s="37"/>
      <c r="AU204" s="37"/>
      <c r="AV204" s="37"/>
      <c r="AW204" s="37"/>
      <c r="AX204" s="37"/>
      <c r="AY204" s="37"/>
      <c r="AZ204" s="37"/>
      <c r="BA204" s="37"/>
      <c r="BB204" s="37"/>
      <c r="BC204" s="37"/>
      <c r="BD204" s="37"/>
      <c r="BE204" s="37"/>
      <c r="BF204" s="37"/>
      <c r="BG204" s="37"/>
      <c r="BH204" s="37"/>
      <c r="BI204" s="37"/>
      <c r="BJ204" s="37"/>
      <c r="BK204" s="37"/>
      <c r="BL204" s="37"/>
      <c r="BM204" s="37"/>
      <c r="BN204" s="37"/>
      <c r="BO204" s="37"/>
      <c r="BP204" s="37"/>
      <c r="BQ204" s="37"/>
      <c r="BR204" s="37"/>
      <c r="BS204" s="37"/>
      <c r="BT204" s="37"/>
      <c r="BU204" s="37"/>
      <c r="BV204" s="37"/>
      <c r="BW204" s="37"/>
      <c r="BX204" s="37"/>
      <c r="BY204" s="37"/>
      <c r="BZ204" s="37"/>
      <c r="CA204" s="37"/>
      <c r="CB204" s="37"/>
      <c r="CC204" s="37"/>
      <c r="CD204" s="37"/>
      <c r="CE204" s="37"/>
      <c r="CF204" s="37"/>
      <c r="CG204" s="37"/>
      <c r="CH204" s="37"/>
      <c r="CI204" s="37"/>
      <c r="CJ204" s="37"/>
      <c r="CK204" s="37"/>
      <c r="CL204" s="37"/>
      <c r="CM204" s="37"/>
      <c r="CN204" s="37"/>
      <c r="CO204" s="37"/>
      <c r="CP204" s="37"/>
    </row>
    <row r="205" spans="1:94">
      <c r="A205" s="37"/>
      <c r="B205" s="37"/>
      <c r="C205" s="37"/>
      <c r="D205" s="37"/>
      <c r="E205" s="37"/>
      <c r="F205" s="37"/>
      <c r="G205" s="37"/>
      <c r="H205" s="37"/>
      <c r="I205" s="37"/>
      <c r="J205" s="37"/>
      <c r="K205" s="37"/>
      <c r="L205" s="37"/>
      <c r="M205" s="37"/>
      <c r="N205" s="37"/>
      <c r="O205" s="37"/>
      <c r="P205" s="37"/>
      <c r="Q205" s="37"/>
      <c r="R205" s="37"/>
      <c r="S205" s="37"/>
      <c r="T205" s="37"/>
      <c r="U205" s="37"/>
      <c r="V205" s="37"/>
      <c r="W205" s="37"/>
      <c r="X205" s="37"/>
      <c r="Y205" s="37"/>
      <c r="Z205" s="37"/>
      <c r="AA205" s="37"/>
      <c r="AB205" s="37"/>
      <c r="AC205" s="37"/>
      <c r="AD205" s="37"/>
      <c r="AE205" s="37"/>
      <c r="AF205" s="37"/>
      <c r="AG205" s="37"/>
      <c r="AH205" s="37"/>
      <c r="AI205" s="37"/>
      <c r="AJ205" s="37"/>
      <c r="AK205" s="37"/>
      <c r="AL205" s="37"/>
      <c r="AM205" s="37"/>
      <c r="AN205" s="37"/>
      <c r="AO205" s="37"/>
      <c r="AP205" s="37"/>
      <c r="AQ205" s="37"/>
      <c r="AR205" s="37"/>
      <c r="AS205" s="37"/>
      <c r="AT205" s="37"/>
      <c r="AU205" s="37"/>
      <c r="AV205" s="37"/>
      <c r="AW205" s="37"/>
      <c r="AX205" s="37"/>
      <c r="AY205" s="37"/>
      <c r="AZ205" s="37"/>
      <c r="BA205" s="37"/>
      <c r="BB205" s="37"/>
      <c r="BC205" s="37"/>
      <c r="BD205" s="37"/>
      <c r="BE205" s="37"/>
      <c r="BF205" s="37"/>
      <c r="BG205" s="37"/>
      <c r="BH205" s="37"/>
      <c r="BI205" s="37"/>
      <c r="BJ205" s="37"/>
      <c r="BK205" s="37"/>
      <c r="BL205" s="37"/>
      <c r="BM205" s="37"/>
      <c r="BN205" s="37"/>
      <c r="BO205" s="37"/>
      <c r="BP205" s="37"/>
      <c r="BQ205" s="37"/>
      <c r="BR205" s="37"/>
      <c r="BS205" s="37"/>
      <c r="BT205" s="37"/>
      <c r="BU205" s="37"/>
      <c r="BV205" s="37"/>
      <c r="BW205" s="37"/>
      <c r="BX205" s="37"/>
      <c r="BY205" s="37"/>
      <c r="BZ205" s="37"/>
      <c r="CA205" s="37"/>
      <c r="CB205" s="37"/>
      <c r="CC205" s="37"/>
      <c r="CD205" s="37"/>
      <c r="CE205" s="37"/>
      <c r="CF205" s="37"/>
      <c r="CG205" s="37"/>
      <c r="CH205" s="37"/>
      <c r="CI205" s="37"/>
      <c r="CJ205" s="37"/>
      <c r="CK205" s="37"/>
      <c r="CL205" s="37"/>
      <c r="CM205" s="37"/>
      <c r="CN205" s="37"/>
      <c r="CO205" s="37"/>
      <c r="CP205" s="37"/>
    </row>
    <row r="206" spans="1:94">
      <c r="A206" s="37"/>
      <c r="B206" s="37"/>
      <c r="C206" s="37"/>
      <c r="D206" s="37"/>
      <c r="E206" s="37"/>
      <c r="F206" s="37"/>
      <c r="G206" s="37"/>
      <c r="H206" s="37"/>
      <c r="I206" s="37"/>
      <c r="J206" s="37"/>
      <c r="K206" s="37"/>
      <c r="L206" s="37"/>
      <c r="M206" s="37"/>
      <c r="N206" s="37"/>
      <c r="O206" s="37"/>
      <c r="P206" s="37"/>
      <c r="Q206" s="37"/>
      <c r="R206" s="37"/>
      <c r="S206" s="37"/>
      <c r="T206" s="37"/>
      <c r="U206" s="37"/>
      <c r="V206" s="37"/>
      <c r="W206" s="37"/>
      <c r="X206" s="37"/>
      <c r="Y206" s="37"/>
      <c r="Z206" s="37"/>
      <c r="AA206" s="37"/>
      <c r="AB206" s="37"/>
      <c r="AC206" s="37"/>
      <c r="AD206" s="37"/>
      <c r="AE206" s="37"/>
      <c r="AF206" s="37"/>
      <c r="AG206" s="37"/>
      <c r="AH206" s="37"/>
      <c r="AI206" s="37"/>
      <c r="AJ206" s="37"/>
      <c r="AK206" s="37"/>
      <c r="AL206" s="37"/>
      <c r="AM206" s="37"/>
      <c r="AN206" s="37"/>
      <c r="AO206" s="37"/>
      <c r="AP206" s="37"/>
      <c r="AQ206" s="37"/>
      <c r="AR206" s="37"/>
      <c r="AS206" s="37"/>
      <c r="AT206" s="37"/>
      <c r="AU206" s="37"/>
      <c r="AV206" s="37"/>
      <c r="AW206" s="37"/>
      <c r="AX206" s="37"/>
      <c r="AY206" s="37"/>
      <c r="AZ206" s="37"/>
      <c r="BA206" s="37"/>
      <c r="BB206" s="37"/>
      <c r="BC206" s="37"/>
      <c r="BD206" s="37"/>
      <c r="BE206" s="37"/>
      <c r="BF206" s="37"/>
      <c r="BG206" s="37"/>
      <c r="BH206" s="37"/>
      <c r="BI206" s="37"/>
      <c r="BJ206" s="37"/>
      <c r="BK206" s="37"/>
      <c r="BL206" s="37"/>
      <c r="BM206" s="37"/>
      <c r="BN206" s="37"/>
      <c r="BO206" s="37"/>
      <c r="BP206" s="37"/>
      <c r="BQ206" s="37"/>
      <c r="BR206" s="37"/>
      <c r="BS206" s="37"/>
      <c r="BT206" s="37"/>
      <c r="BU206" s="37"/>
      <c r="BV206" s="37"/>
      <c r="BW206" s="37"/>
      <c r="BX206" s="37"/>
      <c r="BY206" s="37"/>
      <c r="BZ206" s="37"/>
      <c r="CA206" s="37"/>
      <c r="CB206" s="37"/>
      <c r="CC206" s="37"/>
      <c r="CD206" s="37"/>
      <c r="CE206" s="37"/>
      <c r="CF206" s="37"/>
      <c r="CG206" s="37"/>
      <c r="CH206" s="37"/>
      <c r="CI206" s="37"/>
      <c r="CJ206" s="37"/>
      <c r="CK206" s="37"/>
      <c r="CL206" s="37"/>
      <c r="CM206" s="37"/>
      <c r="CN206" s="37"/>
      <c r="CO206" s="37"/>
      <c r="CP206" s="37"/>
    </row>
    <row r="207" spans="1:94">
      <c r="A207" s="37"/>
      <c r="B207" s="37"/>
      <c r="C207" s="37"/>
      <c r="D207" s="37"/>
      <c r="E207" s="37"/>
      <c r="F207" s="37"/>
      <c r="G207" s="37"/>
      <c r="H207" s="37"/>
      <c r="I207" s="37"/>
      <c r="J207" s="37"/>
      <c r="K207" s="37"/>
      <c r="L207" s="37"/>
      <c r="M207" s="37"/>
      <c r="N207" s="37"/>
      <c r="O207" s="37"/>
      <c r="P207" s="37"/>
      <c r="Q207" s="37"/>
      <c r="R207" s="37"/>
      <c r="S207" s="37"/>
      <c r="T207" s="37"/>
      <c r="U207" s="37"/>
      <c r="V207" s="37"/>
      <c r="W207" s="37"/>
      <c r="X207" s="37"/>
      <c r="Y207" s="37"/>
      <c r="Z207" s="37"/>
      <c r="AA207" s="37"/>
      <c r="AB207" s="37"/>
      <c r="AC207" s="37"/>
      <c r="AD207" s="37"/>
      <c r="AE207" s="37"/>
      <c r="AF207" s="37"/>
      <c r="AG207" s="37"/>
      <c r="AH207" s="37"/>
      <c r="AI207" s="37"/>
      <c r="AJ207" s="37"/>
      <c r="AK207" s="37"/>
      <c r="AL207" s="37"/>
      <c r="AM207" s="37"/>
      <c r="AN207" s="37"/>
      <c r="AO207" s="37"/>
      <c r="AP207" s="37"/>
      <c r="AQ207" s="37"/>
      <c r="AR207" s="37"/>
      <c r="AS207" s="37"/>
      <c r="AT207" s="37"/>
      <c r="AU207" s="37"/>
      <c r="AV207" s="37"/>
      <c r="AW207" s="37"/>
      <c r="AX207" s="37"/>
      <c r="AY207" s="37"/>
      <c r="AZ207" s="37"/>
      <c r="BA207" s="37"/>
      <c r="BB207" s="37"/>
      <c r="BC207" s="37"/>
      <c r="BD207" s="37"/>
      <c r="BE207" s="37"/>
      <c r="BF207" s="37"/>
      <c r="BG207" s="37"/>
      <c r="BH207" s="37"/>
      <c r="BI207" s="37"/>
      <c r="BJ207" s="37"/>
      <c r="BK207" s="37"/>
      <c r="BL207" s="37"/>
      <c r="BM207" s="37"/>
      <c r="BN207" s="37"/>
      <c r="BO207" s="37"/>
      <c r="BP207" s="37"/>
      <c r="BQ207" s="37"/>
      <c r="BR207" s="37"/>
      <c r="BS207" s="37"/>
      <c r="BT207" s="37"/>
      <c r="BU207" s="37"/>
      <c r="BV207" s="37"/>
      <c r="BW207" s="37"/>
      <c r="BX207" s="37"/>
      <c r="BY207" s="37"/>
      <c r="BZ207" s="37"/>
      <c r="CA207" s="37"/>
      <c r="CB207" s="37"/>
      <c r="CC207" s="37"/>
      <c r="CD207" s="37"/>
      <c r="CE207" s="37"/>
      <c r="CF207" s="37"/>
      <c r="CG207" s="37"/>
      <c r="CH207" s="37"/>
      <c r="CI207" s="37"/>
      <c r="CJ207" s="37"/>
      <c r="CK207" s="37"/>
      <c r="CL207" s="37"/>
      <c r="CM207" s="37"/>
      <c r="CN207" s="37"/>
      <c r="CO207" s="37"/>
      <c r="CP207" s="37"/>
    </row>
    <row r="208" spans="1:94">
      <c r="A208" s="37"/>
      <c r="B208" s="37"/>
      <c r="C208" s="37"/>
      <c r="D208" s="37"/>
      <c r="E208" s="37"/>
      <c r="F208" s="37"/>
      <c r="G208" s="37"/>
      <c r="H208" s="37"/>
      <c r="I208" s="37"/>
      <c r="J208" s="37"/>
      <c r="K208" s="37"/>
      <c r="L208" s="37"/>
      <c r="M208" s="37"/>
      <c r="N208" s="37"/>
      <c r="O208" s="37"/>
      <c r="P208" s="37"/>
      <c r="Q208" s="37"/>
      <c r="R208" s="37"/>
      <c r="S208" s="37"/>
      <c r="T208" s="37"/>
      <c r="U208" s="37"/>
      <c r="V208" s="37"/>
      <c r="W208" s="37"/>
      <c r="X208" s="37"/>
      <c r="Y208" s="37"/>
      <c r="Z208" s="37"/>
      <c r="AA208" s="37"/>
      <c r="AB208" s="37"/>
      <c r="AC208" s="37"/>
      <c r="AD208" s="37"/>
      <c r="AE208" s="37"/>
      <c r="AF208" s="37"/>
      <c r="AG208" s="37"/>
      <c r="AH208" s="37"/>
      <c r="AI208" s="37"/>
      <c r="AJ208" s="37"/>
      <c r="AK208" s="37"/>
      <c r="AL208" s="37"/>
      <c r="AM208" s="37"/>
      <c r="AN208" s="37"/>
      <c r="AO208" s="37"/>
      <c r="AP208" s="37"/>
      <c r="AQ208" s="37"/>
      <c r="AR208" s="37"/>
      <c r="AS208" s="37"/>
      <c r="AT208" s="37"/>
      <c r="AU208" s="37"/>
      <c r="AV208" s="37"/>
      <c r="AW208" s="37"/>
      <c r="AX208" s="37"/>
      <c r="AY208" s="37"/>
      <c r="AZ208" s="37"/>
      <c r="BA208" s="37"/>
      <c r="BB208" s="37"/>
      <c r="BC208" s="37"/>
      <c r="BD208" s="37"/>
      <c r="BE208" s="37"/>
      <c r="BF208" s="37"/>
      <c r="BG208" s="37"/>
      <c r="BH208" s="37"/>
      <c r="BI208" s="37"/>
      <c r="BJ208" s="37"/>
      <c r="BK208" s="37"/>
      <c r="BL208" s="37"/>
      <c r="BM208" s="37"/>
      <c r="BN208" s="37"/>
      <c r="BO208" s="37"/>
      <c r="BP208" s="37"/>
      <c r="BQ208" s="37"/>
      <c r="BR208" s="37"/>
      <c r="BS208" s="37"/>
      <c r="BT208" s="37"/>
      <c r="BU208" s="37"/>
      <c r="BV208" s="37"/>
      <c r="BW208" s="37"/>
      <c r="BX208" s="37"/>
      <c r="BY208" s="37"/>
      <c r="BZ208" s="37"/>
      <c r="CA208" s="37"/>
      <c r="CB208" s="37"/>
      <c r="CC208" s="37"/>
      <c r="CD208" s="37"/>
      <c r="CE208" s="37"/>
      <c r="CF208" s="37"/>
      <c r="CG208" s="37"/>
      <c r="CH208" s="37"/>
      <c r="CI208" s="37"/>
      <c r="CJ208" s="37"/>
      <c r="CK208" s="37"/>
      <c r="CL208" s="37"/>
      <c r="CM208" s="37"/>
      <c r="CN208" s="37"/>
      <c r="CO208" s="37"/>
      <c r="CP208" s="37"/>
    </row>
    <row r="209" spans="1:94">
      <c r="A209" s="37"/>
      <c r="B209" s="37"/>
      <c r="C209" s="37"/>
      <c r="D209" s="37"/>
      <c r="E209" s="37"/>
      <c r="F209" s="37"/>
      <c r="G209" s="37"/>
      <c r="H209" s="37"/>
      <c r="I209" s="37"/>
      <c r="J209" s="37"/>
      <c r="K209" s="37"/>
      <c r="L209" s="37"/>
      <c r="M209" s="37"/>
      <c r="N209" s="37"/>
      <c r="O209" s="37"/>
      <c r="P209" s="37"/>
      <c r="Q209" s="37"/>
      <c r="R209" s="37"/>
      <c r="S209" s="37"/>
      <c r="T209" s="37"/>
      <c r="U209" s="37"/>
      <c r="V209" s="37"/>
      <c r="W209" s="37"/>
      <c r="X209" s="37"/>
      <c r="Y209" s="37"/>
      <c r="Z209" s="37"/>
      <c r="AA209" s="37"/>
      <c r="AB209" s="37"/>
      <c r="AC209" s="37"/>
      <c r="AD209" s="37"/>
      <c r="AE209" s="37"/>
      <c r="AF209" s="37"/>
      <c r="AG209" s="37"/>
      <c r="AH209" s="37"/>
      <c r="AI209" s="37"/>
      <c r="AJ209" s="37"/>
      <c r="AK209" s="37"/>
      <c r="AL209" s="37"/>
      <c r="AM209" s="37"/>
      <c r="AN209" s="37"/>
      <c r="AO209" s="37"/>
      <c r="AP209" s="37"/>
      <c r="AQ209" s="37"/>
      <c r="AR209" s="37"/>
      <c r="AS209" s="37"/>
      <c r="AT209" s="37"/>
      <c r="AU209" s="37"/>
      <c r="AV209" s="37"/>
      <c r="AW209" s="37"/>
      <c r="AX209" s="37"/>
      <c r="AY209" s="37"/>
      <c r="AZ209" s="37"/>
      <c r="BA209" s="37"/>
      <c r="BB209" s="37"/>
      <c r="BC209" s="37"/>
      <c r="BD209" s="37"/>
      <c r="BE209" s="37"/>
      <c r="BF209" s="37"/>
      <c r="BG209" s="37"/>
      <c r="BH209" s="37"/>
      <c r="BI209" s="37"/>
      <c r="BJ209" s="37"/>
      <c r="BK209" s="37"/>
      <c r="BL209" s="37"/>
      <c r="BM209" s="37"/>
      <c r="BN209" s="37"/>
      <c r="BO209" s="37"/>
      <c r="BP209" s="37"/>
      <c r="BQ209" s="37"/>
      <c r="BR209" s="37"/>
      <c r="BS209" s="37"/>
      <c r="BT209" s="37"/>
      <c r="BU209" s="37"/>
      <c r="BV209" s="37"/>
      <c r="BW209" s="37"/>
      <c r="BX209" s="37"/>
      <c r="BY209" s="37"/>
      <c r="BZ209" s="37"/>
      <c r="CA209" s="37"/>
      <c r="CB209" s="37"/>
      <c r="CC209" s="37"/>
      <c r="CD209" s="37"/>
      <c r="CE209" s="37"/>
      <c r="CF209" s="37"/>
      <c r="CG209" s="37"/>
      <c r="CH209" s="37"/>
      <c r="CI209" s="37"/>
      <c r="CJ209" s="37"/>
      <c r="CK209" s="37"/>
      <c r="CL209" s="37"/>
      <c r="CM209" s="37"/>
      <c r="CN209" s="37"/>
      <c r="CO209" s="37"/>
      <c r="CP209" s="37"/>
    </row>
    <row r="210" spans="1:94">
      <c r="A210" s="37"/>
      <c r="B210" s="37"/>
      <c r="C210" s="37"/>
      <c r="D210" s="37"/>
      <c r="E210" s="37"/>
      <c r="F210" s="37"/>
      <c r="G210" s="37"/>
      <c r="H210" s="37"/>
      <c r="I210" s="37"/>
      <c r="J210" s="37"/>
      <c r="K210" s="37"/>
      <c r="L210" s="37"/>
      <c r="M210" s="37"/>
      <c r="N210" s="37"/>
      <c r="O210" s="37"/>
      <c r="P210" s="37"/>
      <c r="Q210" s="37"/>
      <c r="R210" s="37"/>
      <c r="S210" s="37"/>
      <c r="T210" s="37"/>
      <c r="U210" s="37"/>
      <c r="V210" s="37"/>
      <c r="W210" s="37"/>
      <c r="X210" s="37"/>
      <c r="Y210" s="37"/>
      <c r="Z210" s="37"/>
      <c r="AA210" s="37"/>
      <c r="AB210" s="37"/>
      <c r="AC210" s="37"/>
      <c r="AD210" s="37"/>
      <c r="AE210" s="37"/>
      <c r="AF210" s="37"/>
      <c r="AG210" s="37"/>
      <c r="AH210" s="37"/>
      <c r="AI210" s="37"/>
      <c r="AJ210" s="37"/>
      <c r="AK210" s="37"/>
      <c r="AL210" s="37"/>
      <c r="AM210" s="37"/>
      <c r="AN210" s="37"/>
      <c r="AO210" s="37"/>
      <c r="AP210" s="37"/>
      <c r="AQ210" s="37"/>
      <c r="AR210" s="37"/>
      <c r="AS210" s="37"/>
      <c r="AT210" s="37"/>
      <c r="AU210" s="37"/>
      <c r="AV210" s="37"/>
      <c r="AW210" s="37"/>
      <c r="AX210" s="37"/>
      <c r="AY210" s="37"/>
      <c r="AZ210" s="37"/>
      <c r="BA210" s="37"/>
      <c r="BB210" s="37"/>
      <c r="BC210" s="37"/>
      <c r="BD210" s="37"/>
      <c r="BE210" s="37"/>
      <c r="BF210" s="37"/>
      <c r="BG210" s="37"/>
      <c r="BH210" s="37"/>
      <c r="BI210" s="37"/>
      <c r="BJ210" s="37"/>
      <c r="BK210" s="37"/>
      <c r="BL210" s="37"/>
      <c r="BM210" s="37"/>
      <c r="BN210" s="37"/>
      <c r="BO210" s="37"/>
      <c r="BP210" s="37"/>
      <c r="BQ210" s="37"/>
      <c r="BR210" s="37"/>
      <c r="BS210" s="37"/>
      <c r="BT210" s="37"/>
      <c r="BU210" s="37"/>
      <c r="BV210" s="37"/>
      <c r="BW210" s="37"/>
      <c r="BX210" s="37"/>
      <c r="BY210" s="37"/>
      <c r="BZ210" s="37"/>
      <c r="CA210" s="37"/>
      <c r="CB210" s="37"/>
      <c r="CC210" s="37"/>
      <c r="CD210" s="37"/>
      <c r="CE210" s="37"/>
      <c r="CF210" s="37"/>
      <c r="CG210" s="37"/>
      <c r="CH210" s="37"/>
      <c r="CI210" s="37"/>
      <c r="CJ210" s="37"/>
      <c r="CK210" s="37"/>
      <c r="CL210" s="37"/>
      <c r="CM210" s="37"/>
      <c r="CN210" s="37"/>
      <c r="CO210" s="37"/>
      <c r="CP210" s="37"/>
    </row>
    <row r="211" spans="1:94">
      <c r="A211" s="37"/>
      <c r="B211" s="37"/>
      <c r="C211" s="37"/>
      <c r="D211" s="37"/>
      <c r="E211" s="37"/>
      <c r="F211" s="37"/>
      <c r="G211" s="37"/>
      <c r="H211" s="37"/>
      <c r="I211" s="37"/>
      <c r="J211" s="37"/>
      <c r="K211" s="37"/>
      <c r="L211" s="37"/>
      <c r="M211" s="37"/>
      <c r="N211" s="37"/>
      <c r="O211" s="37"/>
      <c r="P211" s="37"/>
      <c r="Q211" s="37"/>
      <c r="R211" s="37"/>
      <c r="S211" s="37"/>
      <c r="T211" s="37"/>
      <c r="U211" s="37"/>
      <c r="V211" s="37"/>
      <c r="W211" s="37"/>
      <c r="X211" s="37"/>
      <c r="Y211" s="37"/>
      <c r="Z211" s="37"/>
      <c r="AA211" s="37"/>
      <c r="AB211" s="37"/>
      <c r="AC211" s="37"/>
      <c r="AD211" s="37"/>
      <c r="AE211" s="37"/>
      <c r="AF211" s="37"/>
      <c r="AG211" s="37"/>
      <c r="AH211" s="37"/>
      <c r="AI211" s="37"/>
      <c r="AJ211" s="37"/>
      <c r="AK211" s="37"/>
      <c r="AL211" s="37"/>
      <c r="AM211" s="37"/>
      <c r="AN211" s="37"/>
      <c r="AO211" s="37"/>
      <c r="AP211" s="37"/>
      <c r="AQ211" s="37"/>
      <c r="AR211" s="37"/>
      <c r="AS211" s="37"/>
      <c r="AT211" s="37"/>
      <c r="AU211" s="37"/>
      <c r="AV211" s="37"/>
      <c r="AW211" s="37"/>
      <c r="AX211" s="37"/>
      <c r="AY211" s="37"/>
      <c r="AZ211" s="37"/>
      <c r="BA211" s="37"/>
      <c r="BB211" s="37"/>
      <c r="BC211" s="37"/>
      <c r="BD211" s="37"/>
      <c r="BE211" s="37"/>
      <c r="BF211" s="37"/>
      <c r="BG211" s="37"/>
      <c r="BH211" s="37"/>
      <c r="BI211" s="37"/>
      <c r="BJ211" s="37"/>
      <c r="BK211" s="37"/>
      <c r="BL211" s="37"/>
      <c r="BM211" s="37"/>
      <c r="BN211" s="37"/>
      <c r="BO211" s="37"/>
      <c r="BP211" s="37"/>
      <c r="BQ211" s="37"/>
      <c r="BR211" s="37"/>
      <c r="BS211" s="37"/>
      <c r="BT211" s="37"/>
      <c r="BU211" s="37"/>
      <c r="BV211" s="37"/>
      <c r="BW211" s="37"/>
      <c r="BX211" s="37"/>
      <c r="BY211" s="37"/>
      <c r="BZ211" s="37"/>
      <c r="CA211" s="37"/>
      <c r="CB211" s="37"/>
      <c r="CC211" s="37"/>
      <c r="CD211" s="37"/>
      <c r="CE211" s="37"/>
      <c r="CF211" s="37"/>
      <c r="CG211" s="37"/>
      <c r="CH211" s="37"/>
      <c r="CI211" s="37"/>
      <c r="CJ211" s="37"/>
      <c r="CK211" s="37"/>
      <c r="CL211" s="37"/>
      <c r="CM211" s="37"/>
      <c r="CN211" s="37"/>
      <c r="CO211" s="37"/>
      <c r="CP211" s="37"/>
    </row>
    <row r="212" spans="1:94">
      <c r="A212" s="37"/>
      <c r="B212" s="37"/>
      <c r="C212" s="37"/>
      <c r="D212" s="37"/>
      <c r="E212" s="37"/>
      <c r="F212" s="37"/>
      <c r="G212" s="37"/>
      <c r="H212" s="37"/>
      <c r="I212" s="37"/>
      <c r="J212" s="37"/>
      <c r="K212" s="37"/>
      <c r="L212" s="37"/>
      <c r="M212" s="37"/>
      <c r="N212" s="37"/>
      <c r="O212" s="37"/>
      <c r="P212" s="37"/>
      <c r="Q212" s="37"/>
      <c r="R212" s="37"/>
      <c r="S212" s="37"/>
      <c r="T212" s="37"/>
      <c r="U212" s="37"/>
      <c r="V212" s="37"/>
      <c r="W212" s="37"/>
      <c r="X212" s="37"/>
      <c r="Y212" s="37"/>
      <c r="Z212" s="37"/>
      <c r="AA212" s="37"/>
      <c r="AB212" s="37"/>
      <c r="AC212" s="37"/>
      <c r="AD212" s="37"/>
      <c r="AE212" s="37"/>
      <c r="AF212" s="37"/>
      <c r="AG212" s="37"/>
      <c r="AH212" s="37"/>
      <c r="AI212" s="37"/>
      <c r="AJ212" s="37"/>
      <c r="AK212" s="37"/>
      <c r="AL212" s="37"/>
      <c r="AM212" s="37"/>
      <c r="AN212" s="37"/>
      <c r="AO212" s="37"/>
      <c r="AP212" s="37"/>
      <c r="AQ212" s="37"/>
      <c r="AR212" s="37"/>
      <c r="AS212" s="37"/>
      <c r="AT212" s="37"/>
      <c r="AU212" s="37"/>
      <c r="AV212" s="37"/>
      <c r="AW212" s="37"/>
      <c r="AX212" s="37"/>
      <c r="AY212" s="37"/>
      <c r="AZ212" s="37"/>
      <c r="BA212" s="37"/>
      <c r="BB212" s="37"/>
      <c r="BC212" s="37"/>
      <c r="BD212" s="37"/>
      <c r="BE212" s="37"/>
      <c r="BF212" s="37"/>
      <c r="BG212" s="37"/>
      <c r="BH212" s="37"/>
      <c r="BI212" s="37"/>
      <c r="BJ212" s="37"/>
      <c r="BK212" s="37"/>
      <c r="BL212" s="37"/>
      <c r="BM212" s="37"/>
      <c r="BN212" s="37"/>
      <c r="BO212" s="37"/>
      <c r="BP212" s="37"/>
      <c r="BQ212" s="37"/>
      <c r="BR212" s="37"/>
      <c r="BS212" s="37"/>
      <c r="BT212" s="37"/>
      <c r="BU212" s="37"/>
      <c r="BV212" s="37"/>
      <c r="BW212" s="37"/>
      <c r="BX212" s="37"/>
      <c r="BY212" s="37"/>
      <c r="BZ212" s="37"/>
      <c r="CA212" s="37"/>
      <c r="CB212" s="37"/>
      <c r="CC212" s="37"/>
      <c r="CD212" s="37"/>
      <c r="CE212" s="37"/>
      <c r="CF212" s="37"/>
      <c r="CG212" s="37"/>
      <c r="CH212" s="37"/>
      <c r="CI212" s="37"/>
      <c r="CJ212" s="37"/>
      <c r="CK212" s="37"/>
      <c r="CL212" s="37"/>
      <c r="CM212" s="37"/>
      <c r="CN212" s="37"/>
      <c r="CO212" s="37"/>
      <c r="CP212" s="37"/>
    </row>
    <row r="213" spans="1:94">
      <c r="A213" s="37"/>
      <c r="B213" s="37"/>
      <c r="C213" s="37"/>
      <c r="D213" s="37"/>
      <c r="E213" s="37"/>
      <c r="F213" s="37"/>
      <c r="G213" s="37"/>
      <c r="H213" s="37"/>
      <c r="I213" s="37"/>
      <c r="J213" s="37"/>
      <c r="K213" s="37"/>
      <c r="L213" s="37"/>
      <c r="M213" s="37"/>
      <c r="N213" s="37"/>
      <c r="O213" s="37"/>
      <c r="P213" s="37"/>
      <c r="Q213" s="37"/>
      <c r="R213" s="37"/>
      <c r="S213" s="37"/>
      <c r="T213" s="37"/>
      <c r="U213" s="37"/>
      <c r="V213" s="37"/>
      <c r="W213" s="37"/>
      <c r="X213" s="37"/>
      <c r="Y213" s="37"/>
      <c r="Z213" s="37"/>
      <c r="AA213" s="37"/>
      <c r="AB213" s="37"/>
      <c r="AC213" s="37"/>
      <c r="AD213" s="37"/>
      <c r="AE213" s="37"/>
      <c r="AF213" s="37"/>
      <c r="AG213" s="37"/>
      <c r="AH213" s="37"/>
      <c r="AI213" s="37"/>
      <c r="AJ213" s="37"/>
      <c r="AK213" s="37"/>
      <c r="AL213" s="37"/>
      <c r="AM213" s="37"/>
      <c r="AN213" s="37"/>
      <c r="AO213" s="37"/>
      <c r="AP213" s="37"/>
      <c r="AQ213" s="37"/>
      <c r="AR213" s="37"/>
      <c r="AS213" s="37"/>
      <c r="AT213" s="37"/>
      <c r="AU213" s="37"/>
      <c r="AV213" s="37"/>
      <c r="AW213" s="37"/>
      <c r="AX213" s="37"/>
      <c r="AY213" s="37"/>
      <c r="AZ213" s="37"/>
      <c r="BA213" s="37"/>
      <c r="BB213" s="37"/>
      <c r="BC213" s="37"/>
      <c r="BD213" s="37"/>
      <c r="BE213" s="37"/>
      <c r="BF213" s="37"/>
      <c r="BG213" s="37"/>
      <c r="BH213" s="37"/>
      <c r="BI213" s="37"/>
      <c r="BJ213" s="37"/>
      <c r="BK213" s="37"/>
      <c r="BL213" s="37"/>
      <c r="BM213" s="37"/>
      <c r="BN213" s="37"/>
      <c r="BO213" s="37"/>
      <c r="BP213" s="37"/>
      <c r="BQ213" s="37"/>
      <c r="BR213" s="37"/>
      <c r="BS213" s="37"/>
      <c r="BT213" s="37"/>
      <c r="BU213" s="37"/>
      <c r="BV213" s="37"/>
      <c r="BW213" s="37"/>
      <c r="BX213" s="37"/>
      <c r="BY213" s="37"/>
      <c r="BZ213" s="37"/>
      <c r="CA213" s="37"/>
      <c r="CB213" s="37"/>
      <c r="CC213" s="37"/>
      <c r="CD213" s="37"/>
      <c r="CE213" s="37"/>
      <c r="CF213" s="37"/>
      <c r="CG213" s="37"/>
      <c r="CH213" s="37"/>
      <c r="CI213" s="37"/>
      <c r="CJ213" s="37"/>
      <c r="CK213" s="37"/>
      <c r="CL213" s="37"/>
      <c r="CM213" s="37"/>
      <c r="CN213" s="37"/>
      <c r="CO213" s="37"/>
      <c r="CP213" s="37"/>
    </row>
    <row r="214" spans="1:94">
      <c r="A214" s="37"/>
      <c r="B214" s="37"/>
      <c r="C214" s="37"/>
      <c r="D214" s="37"/>
      <c r="E214" s="37"/>
      <c r="F214" s="37"/>
      <c r="G214" s="37"/>
      <c r="H214" s="37"/>
      <c r="I214" s="37"/>
      <c r="J214" s="37"/>
      <c r="K214" s="37"/>
      <c r="L214" s="37"/>
      <c r="M214" s="37"/>
      <c r="N214" s="37"/>
      <c r="O214" s="37"/>
      <c r="P214" s="37"/>
      <c r="Q214" s="37"/>
      <c r="R214" s="37"/>
      <c r="S214" s="37"/>
      <c r="T214" s="37"/>
      <c r="U214" s="37"/>
      <c r="V214" s="37"/>
      <c r="W214" s="37"/>
      <c r="X214" s="37"/>
      <c r="Y214" s="37"/>
      <c r="Z214" s="37"/>
      <c r="AA214" s="37"/>
      <c r="AB214" s="37"/>
      <c r="AC214" s="37"/>
      <c r="AD214" s="37"/>
      <c r="AE214" s="37"/>
      <c r="AF214" s="37"/>
      <c r="AG214" s="37"/>
      <c r="AH214" s="37"/>
      <c r="AI214" s="37"/>
      <c r="AJ214" s="37"/>
      <c r="AK214" s="37"/>
      <c r="AL214" s="37"/>
      <c r="AM214" s="37"/>
      <c r="AN214" s="37"/>
      <c r="AO214" s="37"/>
      <c r="AP214" s="37"/>
      <c r="AQ214" s="37"/>
      <c r="AR214" s="37"/>
      <c r="AS214" s="37"/>
      <c r="AT214" s="37"/>
      <c r="AU214" s="37"/>
      <c r="AV214" s="37"/>
      <c r="AW214" s="37"/>
      <c r="AX214" s="37"/>
      <c r="AY214" s="37"/>
      <c r="AZ214" s="37"/>
      <c r="BA214" s="37"/>
      <c r="BB214" s="37"/>
      <c r="BC214" s="37"/>
      <c r="BD214" s="37"/>
      <c r="BE214" s="37"/>
      <c r="BF214" s="37"/>
      <c r="BG214" s="37"/>
      <c r="BH214" s="37"/>
      <c r="BI214" s="37"/>
      <c r="BJ214" s="37"/>
      <c r="BK214" s="37"/>
      <c r="BL214" s="37"/>
      <c r="BM214" s="37"/>
      <c r="BN214" s="37"/>
      <c r="BO214" s="37"/>
      <c r="BP214" s="37"/>
      <c r="BQ214" s="37"/>
      <c r="BR214" s="37"/>
      <c r="BS214" s="37"/>
      <c r="BT214" s="37"/>
      <c r="BU214" s="37"/>
      <c r="BV214" s="37"/>
      <c r="BW214" s="37"/>
      <c r="BX214" s="37"/>
      <c r="BY214" s="37"/>
      <c r="BZ214" s="37"/>
      <c r="CA214" s="37"/>
      <c r="CB214" s="37"/>
      <c r="CC214" s="37"/>
      <c r="CD214" s="37"/>
      <c r="CE214" s="37"/>
      <c r="CF214" s="37"/>
      <c r="CG214" s="37"/>
      <c r="CH214" s="37"/>
      <c r="CI214" s="37"/>
      <c r="CJ214" s="37"/>
      <c r="CK214" s="37"/>
      <c r="CL214" s="37"/>
      <c r="CM214" s="37"/>
      <c r="CN214" s="37"/>
      <c r="CO214" s="37"/>
      <c r="CP214" s="37"/>
    </row>
    <row r="215" spans="1:94">
      <c r="A215" s="37"/>
      <c r="B215" s="37"/>
      <c r="C215" s="37"/>
      <c r="D215" s="37"/>
      <c r="E215" s="37"/>
      <c r="F215" s="37"/>
      <c r="G215" s="37"/>
      <c r="H215" s="37"/>
      <c r="I215" s="37"/>
      <c r="J215" s="37"/>
      <c r="K215" s="37"/>
      <c r="L215" s="37"/>
      <c r="M215" s="37"/>
      <c r="N215" s="37"/>
      <c r="O215" s="37"/>
      <c r="P215" s="37"/>
      <c r="Q215" s="37"/>
      <c r="R215" s="37"/>
      <c r="S215" s="37"/>
      <c r="T215" s="37"/>
      <c r="U215" s="37"/>
      <c r="V215" s="37"/>
      <c r="W215" s="37"/>
      <c r="X215" s="37"/>
      <c r="Y215" s="37"/>
      <c r="Z215" s="37"/>
      <c r="AA215" s="37"/>
      <c r="AB215" s="37"/>
      <c r="AC215" s="37"/>
      <c r="AD215" s="37"/>
      <c r="AE215" s="37"/>
      <c r="AF215" s="37"/>
      <c r="AG215" s="37"/>
      <c r="AH215" s="37"/>
      <c r="AI215" s="37"/>
      <c r="AJ215" s="37"/>
      <c r="AK215" s="37"/>
      <c r="AL215" s="37"/>
      <c r="AM215" s="37"/>
      <c r="AN215" s="37"/>
      <c r="AO215" s="37"/>
      <c r="AP215" s="37"/>
      <c r="AQ215" s="37"/>
      <c r="AR215" s="37"/>
      <c r="AS215" s="37"/>
      <c r="AT215" s="37"/>
      <c r="AU215" s="37"/>
      <c r="AV215" s="37"/>
      <c r="AW215" s="37"/>
      <c r="AX215" s="37"/>
      <c r="AY215" s="37"/>
      <c r="AZ215" s="37"/>
      <c r="BA215" s="37"/>
      <c r="BB215" s="37"/>
      <c r="BC215" s="37"/>
      <c r="BD215" s="37"/>
      <c r="BE215" s="37"/>
      <c r="BF215" s="37"/>
      <c r="BG215" s="37"/>
      <c r="BH215" s="37"/>
      <c r="BI215" s="37"/>
      <c r="BJ215" s="37"/>
      <c r="BK215" s="37"/>
      <c r="BL215" s="37"/>
      <c r="BM215" s="37"/>
      <c r="BN215" s="37"/>
      <c r="BO215" s="37"/>
      <c r="BP215" s="37"/>
      <c r="BQ215" s="37"/>
      <c r="BR215" s="37"/>
      <c r="BS215" s="37"/>
      <c r="BT215" s="37"/>
      <c r="BU215" s="37"/>
      <c r="BV215" s="37"/>
      <c r="BW215" s="37"/>
      <c r="BX215" s="37"/>
      <c r="BY215" s="37"/>
      <c r="BZ215" s="37"/>
      <c r="CA215" s="37"/>
      <c r="CB215" s="37"/>
      <c r="CC215" s="37"/>
      <c r="CD215" s="37"/>
      <c r="CE215" s="37"/>
      <c r="CF215" s="37"/>
      <c r="CG215" s="37"/>
      <c r="CH215" s="37"/>
      <c r="CI215" s="37"/>
      <c r="CJ215" s="37"/>
      <c r="CK215" s="37"/>
      <c r="CL215" s="37"/>
      <c r="CM215" s="37"/>
      <c r="CN215" s="37"/>
      <c r="CO215" s="37"/>
      <c r="CP215" s="37"/>
    </row>
    <row r="216" spans="1:94">
      <c r="A216" s="37"/>
      <c r="B216" s="37"/>
      <c r="C216" s="37"/>
      <c r="D216" s="37"/>
      <c r="E216" s="37"/>
      <c r="F216" s="37"/>
      <c r="G216" s="37"/>
      <c r="H216" s="37"/>
      <c r="I216" s="37"/>
      <c r="J216" s="37"/>
      <c r="K216" s="37"/>
      <c r="L216" s="37"/>
      <c r="M216" s="37"/>
      <c r="N216" s="37"/>
      <c r="O216" s="37"/>
      <c r="P216" s="37"/>
      <c r="Q216" s="37"/>
      <c r="R216" s="37"/>
      <c r="S216" s="37"/>
      <c r="T216" s="37"/>
      <c r="U216" s="37"/>
      <c r="V216" s="37"/>
      <c r="W216" s="37"/>
      <c r="X216" s="37"/>
      <c r="Y216" s="37"/>
      <c r="Z216" s="37"/>
      <c r="AA216" s="37"/>
      <c r="AB216" s="37"/>
      <c r="AC216" s="37"/>
      <c r="AD216" s="37"/>
      <c r="AE216" s="37"/>
      <c r="AF216" s="37"/>
      <c r="AG216" s="37"/>
      <c r="AH216" s="37"/>
      <c r="AI216" s="37"/>
      <c r="AJ216" s="37"/>
      <c r="AK216" s="37"/>
      <c r="AL216" s="37"/>
      <c r="AM216" s="37"/>
      <c r="AN216" s="37"/>
      <c r="AO216" s="37"/>
      <c r="AP216" s="37"/>
      <c r="AQ216" s="37"/>
      <c r="AR216" s="37"/>
      <c r="AS216" s="37"/>
      <c r="AT216" s="37"/>
      <c r="AU216" s="37"/>
      <c r="AV216" s="37"/>
      <c r="AW216" s="37"/>
      <c r="AX216" s="37"/>
      <c r="AY216" s="37"/>
      <c r="AZ216" s="37"/>
      <c r="BA216" s="37"/>
      <c r="BB216" s="37"/>
      <c r="BC216" s="37"/>
      <c r="BD216" s="37"/>
      <c r="BE216" s="37"/>
      <c r="BF216" s="37"/>
      <c r="BG216" s="37"/>
      <c r="BH216" s="37"/>
      <c r="BI216" s="37"/>
      <c r="BJ216" s="37"/>
      <c r="BK216" s="37"/>
      <c r="BL216" s="37"/>
      <c r="BM216" s="37"/>
      <c r="BN216" s="37"/>
      <c r="BO216" s="37"/>
      <c r="BP216" s="37"/>
      <c r="BQ216" s="37"/>
      <c r="BR216" s="37"/>
      <c r="BS216" s="37"/>
      <c r="BT216" s="37"/>
      <c r="BU216" s="37"/>
      <c r="BV216" s="37"/>
      <c r="BW216" s="37"/>
      <c r="BX216" s="37"/>
      <c r="BY216" s="37"/>
      <c r="BZ216" s="37"/>
      <c r="CA216" s="37"/>
      <c r="CB216" s="37"/>
      <c r="CC216" s="37"/>
      <c r="CD216" s="37"/>
      <c r="CE216" s="37"/>
      <c r="CF216" s="37"/>
      <c r="CG216" s="37"/>
      <c r="CH216" s="37"/>
      <c r="CI216" s="37"/>
      <c r="CJ216" s="37"/>
      <c r="CK216" s="37"/>
      <c r="CL216" s="37"/>
      <c r="CM216" s="37"/>
      <c r="CN216" s="37"/>
      <c r="CO216" s="37"/>
      <c r="CP216" s="37"/>
    </row>
    <row r="217" spans="1:94">
      <c r="A217" s="37"/>
      <c r="B217" s="37"/>
      <c r="C217" s="37"/>
      <c r="D217" s="37"/>
      <c r="E217" s="37"/>
      <c r="F217" s="37"/>
      <c r="G217" s="37"/>
      <c r="H217" s="37"/>
      <c r="I217" s="37"/>
      <c r="J217" s="37"/>
      <c r="K217" s="37"/>
      <c r="L217" s="37"/>
      <c r="M217" s="37"/>
      <c r="N217" s="37"/>
      <c r="O217" s="37"/>
      <c r="P217" s="37"/>
      <c r="Q217" s="37"/>
      <c r="R217" s="37"/>
      <c r="S217" s="37"/>
      <c r="T217" s="37"/>
      <c r="U217" s="37"/>
      <c r="V217" s="37"/>
      <c r="W217" s="37"/>
      <c r="X217" s="37"/>
      <c r="Y217" s="37"/>
      <c r="Z217" s="37"/>
      <c r="AA217" s="37"/>
      <c r="AB217" s="37"/>
      <c r="AC217" s="37"/>
      <c r="AD217" s="37"/>
      <c r="AE217" s="37"/>
      <c r="AF217" s="37"/>
      <c r="AG217" s="37"/>
      <c r="AH217" s="37"/>
      <c r="AI217" s="37"/>
      <c r="AJ217" s="37"/>
      <c r="AK217" s="37"/>
      <c r="AL217" s="37"/>
      <c r="AM217" s="37"/>
      <c r="AN217" s="37"/>
      <c r="AO217" s="37"/>
      <c r="AP217" s="37"/>
      <c r="AQ217" s="37"/>
      <c r="AR217" s="37"/>
      <c r="AS217" s="37"/>
      <c r="AT217" s="37"/>
      <c r="AU217" s="37"/>
      <c r="AV217" s="37"/>
      <c r="AW217" s="37"/>
      <c r="AX217" s="37"/>
      <c r="AY217" s="37"/>
      <c r="AZ217" s="37"/>
      <c r="BA217" s="37"/>
      <c r="BB217" s="37"/>
      <c r="BC217" s="37"/>
      <c r="BD217" s="37"/>
      <c r="BE217" s="37"/>
      <c r="BF217" s="37"/>
      <c r="BG217" s="37"/>
      <c r="BH217" s="37"/>
      <c r="BI217" s="37"/>
      <c r="BJ217" s="37"/>
      <c r="BK217" s="37"/>
      <c r="BL217" s="37"/>
      <c r="BM217" s="37"/>
      <c r="BN217" s="37"/>
      <c r="BO217" s="37"/>
      <c r="BP217" s="37"/>
      <c r="BQ217" s="37"/>
      <c r="BR217" s="37"/>
      <c r="BS217" s="37"/>
      <c r="BT217" s="37"/>
      <c r="BU217" s="37"/>
      <c r="BV217" s="37"/>
      <c r="BW217" s="37"/>
      <c r="BX217" s="37"/>
      <c r="BY217" s="37"/>
      <c r="BZ217" s="37"/>
      <c r="CA217" s="37"/>
      <c r="CB217" s="37"/>
      <c r="CC217" s="37"/>
      <c r="CD217" s="37"/>
      <c r="CE217" s="37"/>
      <c r="CF217" s="37"/>
      <c r="CG217" s="37"/>
      <c r="CH217" s="37"/>
      <c r="CI217" s="37"/>
      <c r="CJ217" s="37"/>
      <c r="CK217" s="37"/>
      <c r="CL217" s="37"/>
      <c r="CM217" s="37"/>
      <c r="CN217" s="37"/>
      <c r="CO217" s="37"/>
      <c r="CP217" s="37"/>
    </row>
    <row r="218" spans="1:94">
      <c r="A218" s="37"/>
      <c r="B218" s="37"/>
      <c r="C218" s="37"/>
      <c r="D218" s="37"/>
      <c r="E218" s="37"/>
      <c r="F218" s="37"/>
      <c r="G218" s="37"/>
      <c r="H218" s="37"/>
      <c r="I218" s="37"/>
      <c r="J218" s="37"/>
      <c r="K218" s="37"/>
      <c r="L218" s="37"/>
      <c r="M218" s="37"/>
      <c r="N218" s="37"/>
      <c r="O218" s="37"/>
      <c r="P218" s="37"/>
      <c r="Q218" s="37"/>
      <c r="R218" s="37"/>
      <c r="S218" s="37"/>
      <c r="T218" s="37"/>
      <c r="U218" s="37"/>
      <c r="V218" s="37"/>
      <c r="W218" s="37"/>
      <c r="X218" s="37"/>
      <c r="Y218" s="37"/>
      <c r="Z218" s="37"/>
      <c r="AA218" s="37"/>
      <c r="AB218" s="37"/>
      <c r="AC218" s="37"/>
      <c r="AD218" s="37"/>
      <c r="AE218" s="37"/>
      <c r="AF218" s="37"/>
      <c r="AG218" s="37"/>
      <c r="AH218" s="37"/>
      <c r="AI218" s="37"/>
      <c r="AJ218" s="37"/>
      <c r="AK218" s="37"/>
      <c r="AL218" s="37"/>
      <c r="AM218" s="37"/>
      <c r="AN218" s="37"/>
      <c r="AO218" s="37"/>
      <c r="AP218" s="37"/>
      <c r="AQ218" s="37"/>
      <c r="AR218" s="37"/>
      <c r="AS218" s="37"/>
      <c r="AT218" s="37"/>
      <c r="AU218" s="37"/>
      <c r="AV218" s="37"/>
      <c r="AW218" s="37"/>
      <c r="AX218" s="37"/>
      <c r="AY218" s="37"/>
      <c r="AZ218" s="37"/>
      <c r="BA218" s="37"/>
      <c r="BB218" s="37"/>
      <c r="BC218" s="37"/>
      <c r="BD218" s="37"/>
      <c r="BE218" s="37"/>
      <c r="BF218" s="37"/>
      <c r="BG218" s="37"/>
      <c r="BH218" s="37"/>
      <c r="BI218" s="37"/>
      <c r="BJ218" s="37"/>
      <c r="BK218" s="37"/>
      <c r="BL218" s="37"/>
      <c r="BM218" s="37"/>
      <c r="BN218" s="37"/>
      <c r="BO218" s="37"/>
      <c r="BP218" s="37"/>
      <c r="BQ218" s="37"/>
      <c r="BR218" s="37"/>
      <c r="BS218" s="37"/>
      <c r="BT218" s="37"/>
      <c r="BU218" s="37"/>
      <c r="BV218" s="37"/>
      <c r="BW218" s="37"/>
      <c r="BX218" s="37"/>
      <c r="BY218" s="37"/>
      <c r="BZ218" s="37"/>
      <c r="CA218" s="37"/>
      <c r="CB218" s="37"/>
      <c r="CC218" s="37"/>
      <c r="CD218" s="37"/>
      <c r="CE218" s="37"/>
      <c r="CF218" s="37"/>
      <c r="CG218" s="37"/>
      <c r="CH218" s="37"/>
      <c r="CI218" s="37"/>
      <c r="CJ218" s="37"/>
      <c r="CK218" s="37"/>
      <c r="CL218" s="37"/>
      <c r="CM218" s="37"/>
      <c r="CN218" s="37"/>
      <c r="CO218" s="37"/>
      <c r="CP218" s="37"/>
    </row>
    <row r="219" spans="1:94">
      <c r="A219" s="37"/>
      <c r="B219" s="37"/>
      <c r="C219" s="37"/>
      <c r="D219" s="37"/>
      <c r="E219" s="37"/>
      <c r="F219" s="37"/>
      <c r="G219" s="37"/>
      <c r="H219" s="37"/>
      <c r="I219" s="37"/>
      <c r="J219" s="37"/>
      <c r="K219" s="37"/>
      <c r="L219" s="37"/>
      <c r="M219" s="37"/>
      <c r="N219" s="37"/>
      <c r="O219" s="37"/>
      <c r="P219" s="37"/>
      <c r="Q219" s="37"/>
      <c r="R219" s="37"/>
      <c r="S219" s="37"/>
      <c r="T219" s="37"/>
      <c r="U219" s="37"/>
      <c r="V219" s="37"/>
      <c r="W219" s="37"/>
      <c r="X219" s="37"/>
      <c r="Y219" s="37"/>
      <c r="Z219" s="37"/>
      <c r="AA219" s="37"/>
      <c r="AB219" s="37"/>
      <c r="AC219" s="37"/>
      <c r="AD219" s="37"/>
      <c r="AE219" s="37"/>
      <c r="AF219" s="37"/>
      <c r="AG219" s="37"/>
      <c r="AH219" s="37"/>
      <c r="AI219" s="37"/>
      <c r="AJ219" s="37"/>
      <c r="AK219" s="37"/>
      <c r="AL219" s="37"/>
      <c r="AM219" s="37"/>
      <c r="AN219" s="37"/>
      <c r="AO219" s="37"/>
      <c r="AP219" s="37"/>
      <c r="AQ219" s="37"/>
      <c r="AR219" s="37"/>
      <c r="AS219" s="37"/>
      <c r="AT219" s="37"/>
      <c r="AU219" s="37"/>
      <c r="AV219" s="37"/>
      <c r="AW219" s="37"/>
      <c r="AX219" s="37"/>
      <c r="AY219" s="37"/>
      <c r="AZ219" s="37"/>
      <c r="BA219" s="37"/>
      <c r="BB219" s="37"/>
      <c r="BC219" s="37"/>
      <c r="BD219" s="37"/>
      <c r="BE219" s="37"/>
      <c r="BF219" s="37"/>
      <c r="BG219" s="37"/>
      <c r="BH219" s="37"/>
      <c r="BI219" s="37"/>
      <c r="BJ219" s="37"/>
      <c r="BK219" s="37"/>
      <c r="BL219" s="37"/>
      <c r="BM219" s="37"/>
      <c r="BN219" s="37"/>
      <c r="BO219" s="37"/>
      <c r="BP219" s="37"/>
      <c r="BQ219" s="37"/>
      <c r="BR219" s="37"/>
      <c r="BS219" s="37"/>
      <c r="BT219" s="37"/>
      <c r="BU219" s="37"/>
      <c r="BV219" s="37"/>
      <c r="BW219" s="37"/>
      <c r="BX219" s="37"/>
      <c r="BY219" s="37"/>
      <c r="BZ219" s="37"/>
      <c r="CA219" s="37"/>
      <c r="CB219" s="37"/>
      <c r="CC219" s="37"/>
      <c r="CD219" s="37"/>
      <c r="CE219" s="37"/>
      <c r="CF219" s="37"/>
      <c r="CG219" s="37"/>
      <c r="CH219" s="37"/>
      <c r="CI219" s="37"/>
      <c r="CJ219" s="37"/>
      <c r="CK219" s="37"/>
      <c r="CL219" s="37"/>
      <c r="CM219" s="37"/>
      <c r="CN219" s="37"/>
      <c r="CO219" s="37"/>
      <c r="CP219" s="37"/>
    </row>
    <row r="220" spans="1:94">
      <c r="A220" s="37"/>
      <c r="B220" s="37"/>
      <c r="C220" s="37"/>
      <c r="D220" s="37"/>
      <c r="E220" s="37"/>
      <c r="F220" s="37"/>
      <c r="G220" s="37"/>
      <c r="H220" s="37"/>
      <c r="I220" s="37"/>
      <c r="J220" s="37"/>
      <c r="K220" s="37"/>
      <c r="L220" s="37"/>
      <c r="M220" s="37"/>
      <c r="N220" s="37"/>
      <c r="O220" s="37"/>
      <c r="P220" s="37"/>
      <c r="Q220" s="37"/>
      <c r="R220" s="37"/>
      <c r="S220" s="37"/>
      <c r="T220" s="37"/>
      <c r="U220" s="37"/>
      <c r="V220" s="37"/>
      <c r="W220" s="37"/>
      <c r="X220" s="37"/>
      <c r="Y220" s="37"/>
      <c r="Z220" s="37"/>
      <c r="AA220" s="37"/>
      <c r="AB220" s="37"/>
      <c r="AC220" s="37"/>
      <c r="AD220" s="37"/>
      <c r="AE220" s="37"/>
      <c r="AF220" s="37"/>
      <c r="AG220" s="37"/>
      <c r="AH220" s="37"/>
      <c r="AI220" s="37"/>
      <c r="AJ220" s="37"/>
      <c r="AK220" s="37"/>
      <c r="AL220" s="37"/>
      <c r="AM220" s="37"/>
      <c r="AN220" s="37"/>
      <c r="AO220" s="37"/>
      <c r="AP220" s="37"/>
      <c r="AQ220" s="37"/>
      <c r="AR220" s="37"/>
      <c r="AS220" s="37"/>
      <c r="AT220" s="37"/>
      <c r="AU220" s="37"/>
      <c r="AV220" s="37"/>
      <c r="AW220" s="37"/>
      <c r="AX220" s="37"/>
      <c r="AY220" s="37"/>
      <c r="AZ220" s="37"/>
      <c r="BA220" s="37"/>
      <c r="BB220" s="37"/>
      <c r="BC220" s="37"/>
      <c r="BD220" s="37"/>
      <c r="BE220" s="37"/>
      <c r="BF220" s="37"/>
      <c r="BG220" s="37"/>
      <c r="BH220" s="37"/>
      <c r="BI220" s="37"/>
      <c r="BJ220" s="37"/>
      <c r="BK220" s="37"/>
      <c r="BL220" s="37"/>
      <c r="BM220" s="37"/>
      <c r="BN220" s="37"/>
      <c r="BO220" s="37"/>
      <c r="BP220" s="37"/>
      <c r="BQ220" s="37"/>
      <c r="BR220" s="37"/>
      <c r="BS220" s="37"/>
      <c r="BT220" s="37"/>
      <c r="BU220" s="37"/>
      <c r="BV220" s="37"/>
      <c r="BW220" s="37"/>
      <c r="BX220" s="37"/>
      <c r="BY220" s="37"/>
      <c r="BZ220" s="37"/>
      <c r="CA220" s="37"/>
      <c r="CB220" s="37"/>
      <c r="CC220" s="37"/>
      <c r="CD220" s="37"/>
      <c r="CE220" s="37"/>
      <c r="CF220" s="37"/>
      <c r="CG220" s="37"/>
      <c r="CH220" s="37"/>
      <c r="CI220" s="37"/>
      <c r="CJ220" s="37"/>
      <c r="CK220" s="37"/>
      <c r="CL220" s="37"/>
      <c r="CM220" s="37"/>
      <c r="CN220" s="37"/>
      <c r="CO220" s="37"/>
      <c r="CP220" s="37"/>
    </row>
    <row r="221" spans="1:94">
      <c r="A221" s="37"/>
      <c r="B221" s="37"/>
      <c r="C221" s="37"/>
      <c r="D221" s="37"/>
      <c r="E221" s="37"/>
      <c r="F221" s="37"/>
      <c r="G221" s="37"/>
      <c r="H221" s="37"/>
      <c r="I221" s="37"/>
      <c r="J221" s="37"/>
      <c r="K221" s="37"/>
      <c r="L221" s="37"/>
      <c r="M221" s="37"/>
      <c r="N221" s="37"/>
      <c r="O221" s="37"/>
      <c r="P221" s="37"/>
      <c r="Q221" s="37"/>
      <c r="R221" s="37"/>
      <c r="S221" s="37"/>
      <c r="T221" s="37"/>
      <c r="U221" s="37"/>
      <c r="V221" s="37"/>
      <c r="W221" s="37"/>
      <c r="X221" s="37"/>
      <c r="Y221" s="37"/>
      <c r="Z221" s="37"/>
      <c r="AA221" s="37"/>
      <c r="AB221" s="37"/>
      <c r="AC221" s="37"/>
      <c r="AD221" s="37"/>
      <c r="AE221" s="37"/>
      <c r="AF221" s="37"/>
      <c r="AG221" s="37"/>
      <c r="AH221" s="37"/>
      <c r="AI221" s="37"/>
      <c r="AJ221" s="37"/>
      <c r="AK221" s="37"/>
      <c r="AL221" s="37"/>
      <c r="AM221" s="37"/>
      <c r="AN221" s="37"/>
      <c r="AO221" s="37"/>
      <c r="AP221" s="37"/>
      <c r="AQ221" s="37"/>
      <c r="AR221" s="37"/>
      <c r="AS221" s="37"/>
      <c r="AT221" s="37"/>
      <c r="AU221" s="37"/>
      <c r="AV221" s="37"/>
      <c r="AW221" s="37"/>
      <c r="AX221" s="37"/>
      <c r="AY221" s="37"/>
      <c r="AZ221" s="37"/>
      <c r="BA221" s="37"/>
      <c r="BB221" s="37"/>
      <c r="BC221" s="37"/>
      <c r="BD221" s="37"/>
      <c r="BE221" s="37"/>
      <c r="BF221" s="37"/>
      <c r="BG221" s="37"/>
      <c r="BH221" s="37"/>
      <c r="BI221" s="37"/>
      <c r="BJ221" s="37"/>
      <c r="BK221" s="37"/>
      <c r="BL221" s="37"/>
      <c r="BM221" s="37"/>
      <c r="BN221" s="37"/>
      <c r="BO221" s="37"/>
      <c r="BP221" s="37"/>
      <c r="BQ221" s="37"/>
      <c r="BR221" s="37"/>
      <c r="BS221" s="37"/>
      <c r="BT221" s="37"/>
      <c r="BU221" s="37"/>
      <c r="BV221" s="37"/>
      <c r="BW221" s="37"/>
      <c r="BX221" s="37"/>
      <c r="BY221" s="37"/>
      <c r="BZ221" s="37"/>
      <c r="CA221" s="37"/>
      <c r="CB221" s="37"/>
      <c r="CC221" s="37"/>
      <c r="CD221" s="37"/>
      <c r="CE221" s="37"/>
      <c r="CF221" s="37"/>
      <c r="CG221" s="37"/>
      <c r="CH221" s="37"/>
      <c r="CI221" s="37"/>
      <c r="CJ221" s="37"/>
      <c r="CK221" s="37"/>
      <c r="CL221" s="37"/>
      <c r="CM221" s="37"/>
      <c r="CN221" s="37"/>
      <c r="CO221" s="37"/>
      <c r="CP221" s="37"/>
    </row>
    <row r="222" spans="1:94">
      <c r="A222" s="37"/>
      <c r="B222" s="37"/>
      <c r="C222" s="37"/>
      <c r="D222" s="37"/>
      <c r="E222" s="37"/>
      <c r="F222" s="37"/>
      <c r="G222" s="37"/>
      <c r="H222" s="37"/>
      <c r="I222" s="37"/>
      <c r="J222" s="37"/>
      <c r="K222" s="37"/>
      <c r="L222" s="37"/>
      <c r="M222" s="37"/>
      <c r="N222" s="37"/>
      <c r="O222" s="37"/>
      <c r="P222" s="37"/>
      <c r="Q222" s="37"/>
      <c r="R222" s="37"/>
      <c r="S222" s="37"/>
      <c r="T222" s="37"/>
      <c r="U222" s="37"/>
      <c r="V222" s="37"/>
      <c r="W222" s="37"/>
      <c r="X222" s="37"/>
      <c r="Y222" s="37"/>
      <c r="Z222" s="37"/>
      <c r="AA222" s="37"/>
      <c r="AB222" s="37"/>
      <c r="AC222" s="37"/>
      <c r="AD222" s="37"/>
      <c r="AE222" s="37"/>
      <c r="AF222" s="37"/>
      <c r="AG222" s="37"/>
      <c r="AH222" s="37"/>
      <c r="AI222" s="37"/>
      <c r="AJ222" s="37"/>
      <c r="AK222" s="37"/>
      <c r="AL222" s="37"/>
      <c r="AM222" s="37"/>
      <c r="AN222" s="37"/>
      <c r="AO222" s="37"/>
      <c r="AP222" s="37"/>
      <c r="AQ222" s="37"/>
      <c r="AR222" s="37"/>
      <c r="AS222" s="37"/>
      <c r="AT222" s="37"/>
      <c r="AU222" s="37"/>
      <c r="AV222" s="37"/>
      <c r="AW222" s="37"/>
      <c r="AX222" s="37"/>
      <c r="AY222" s="37"/>
      <c r="AZ222" s="37"/>
      <c r="BA222" s="37"/>
      <c r="BB222" s="37"/>
      <c r="BC222" s="37"/>
      <c r="BD222" s="37"/>
      <c r="BE222" s="37"/>
      <c r="BF222" s="37"/>
      <c r="BG222" s="37"/>
      <c r="BH222" s="37"/>
      <c r="BI222" s="37"/>
      <c r="BJ222" s="37"/>
      <c r="BK222" s="37"/>
      <c r="BL222" s="37"/>
      <c r="BM222" s="37"/>
      <c r="BN222" s="37"/>
      <c r="BO222" s="37"/>
      <c r="BP222" s="37"/>
      <c r="BQ222" s="37"/>
      <c r="BR222" s="37"/>
      <c r="BS222" s="37"/>
      <c r="BT222" s="37"/>
      <c r="BU222" s="37"/>
      <c r="BV222" s="37"/>
      <c r="BW222" s="37"/>
      <c r="BX222" s="37"/>
      <c r="BY222" s="37"/>
      <c r="BZ222" s="37"/>
      <c r="CA222" s="37"/>
      <c r="CB222" s="37"/>
      <c r="CC222" s="37"/>
      <c r="CD222" s="37"/>
      <c r="CE222" s="37"/>
      <c r="CF222" s="37"/>
      <c r="CG222" s="37"/>
      <c r="CH222" s="37"/>
      <c r="CI222" s="37"/>
      <c r="CJ222" s="37"/>
      <c r="CK222" s="37"/>
      <c r="CL222" s="37"/>
      <c r="CM222" s="37"/>
      <c r="CN222" s="37"/>
      <c r="CO222" s="37"/>
      <c r="CP222" s="37"/>
    </row>
    <row r="223" spans="1:94">
      <c r="A223" s="37"/>
      <c r="B223" s="37"/>
      <c r="C223" s="37"/>
      <c r="D223" s="37"/>
      <c r="E223" s="37"/>
      <c r="F223" s="37"/>
      <c r="G223" s="37"/>
      <c r="H223" s="37"/>
      <c r="I223" s="37"/>
      <c r="J223" s="37"/>
      <c r="K223" s="37"/>
      <c r="L223" s="37"/>
      <c r="M223" s="37"/>
      <c r="N223" s="37"/>
      <c r="O223" s="37"/>
      <c r="P223" s="37"/>
      <c r="Q223" s="37"/>
      <c r="R223" s="37"/>
      <c r="S223" s="37"/>
      <c r="T223" s="37"/>
      <c r="U223" s="37"/>
      <c r="V223" s="37"/>
      <c r="W223" s="37"/>
      <c r="X223" s="37"/>
      <c r="Y223" s="37"/>
      <c r="Z223" s="37"/>
      <c r="AA223" s="37"/>
      <c r="AB223" s="37"/>
      <c r="AC223" s="37"/>
      <c r="AD223" s="37"/>
      <c r="AE223" s="37"/>
      <c r="AF223" s="37"/>
      <c r="AG223" s="37"/>
      <c r="AH223" s="37"/>
      <c r="AI223" s="37"/>
      <c r="AJ223" s="37"/>
      <c r="AK223" s="37"/>
      <c r="AL223" s="37"/>
      <c r="AM223" s="37"/>
      <c r="AN223" s="37"/>
      <c r="AO223" s="37"/>
      <c r="AP223" s="37"/>
      <c r="AQ223" s="37"/>
      <c r="AR223" s="37"/>
      <c r="AS223" s="37"/>
      <c r="AT223" s="37"/>
      <c r="AU223" s="37"/>
      <c r="AV223" s="37"/>
      <c r="AW223" s="37"/>
      <c r="AX223" s="37"/>
      <c r="AY223" s="37"/>
      <c r="AZ223" s="37"/>
      <c r="BA223" s="37"/>
      <c r="BB223" s="37"/>
      <c r="BC223" s="37"/>
      <c r="BD223" s="37"/>
      <c r="BE223" s="37"/>
      <c r="BF223" s="37"/>
      <c r="BG223" s="37"/>
      <c r="BH223" s="37"/>
      <c r="BI223" s="37"/>
      <c r="BJ223" s="37"/>
      <c r="BK223" s="37"/>
      <c r="BL223" s="37"/>
      <c r="BM223" s="37"/>
      <c r="BN223" s="37"/>
      <c r="BO223" s="37"/>
      <c r="BP223" s="37"/>
      <c r="BQ223" s="37"/>
      <c r="BR223" s="37"/>
      <c r="BS223" s="37"/>
      <c r="BT223" s="37"/>
      <c r="BU223" s="37"/>
      <c r="BV223" s="37"/>
      <c r="BW223" s="37"/>
      <c r="BX223" s="37"/>
      <c r="BY223" s="37"/>
      <c r="BZ223" s="37"/>
      <c r="CA223" s="37"/>
      <c r="CB223" s="37"/>
      <c r="CC223" s="37"/>
      <c r="CD223" s="37"/>
      <c r="CE223" s="37"/>
      <c r="CF223" s="37"/>
      <c r="CG223" s="37"/>
      <c r="CH223" s="37"/>
      <c r="CI223" s="37"/>
      <c r="CJ223" s="37"/>
      <c r="CK223" s="37"/>
      <c r="CL223" s="37"/>
      <c r="CM223" s="37"/>
      <c r="CN223" s="37"/>
      <c r="CO223" s="37"/>
      <c r="CP223" s="37"/>
    </row>
    <row r="224" spans="1:94">
      <c r="A224" s="37"/>
      <c r="B224" s="37"/>
      <c r="C224" s="37"/>
      <c r="D224" s="37"/>
      <c r="E224" s="37"/>
      <c r="F224" s="37"/>
      <c r="G224" s="37"/>
      <c r="H224" s="37"/>
      <c r="I224" s="37"/>
      <c r="J224" s="37"/>
      <c r="K224" s="37"/>
      <c r="L224" s="37"/>
      <c r="M224" s="37"/>
      <c r="N224" s="37"/>
      <c r="O224" s="37"/>
      <c r="P224" s="37"/>
      <c r="Q224" s="37"/>
      <c r="R224" s="37"/>
      <c r="S224" s="37"/>
      <c r="T224" s="37"/>
      <c r="U224" s="37"/>
      <c r="V224" s="37"/>
      <c r="W224" s="37"/>
      <c r="X224" s="37"/>
      <c r="Y224" s="37"/>
      <c r="Z224" s="37"/>
      <c r="AA224" s="37"/>
      <c r="AB224" s="37"/>
      <c r="AC224" s="37"/>
      <c r="AD224" s="37"/>
      <c r="AE224" s="37"/>
      <c r="AF224" s="37"/>
      <c r="AG224" s="37"/>
      <c r="AH224" s="37"/>
      <c r="AI224" s="37"/>
      <c r="AJ224" s="37"/>
      <c r="AK224" s="37"/>
      <c r="AL224" s="37"/>
      <c r="AM224" s="37"/>
      <c r="AN224" s="37"/>
      <c r="AO224" s="37"/>
      <c r="AP224" s="37"/>
      <c r="AQ224" s="37"/>
      <c r="AR224" s="37"/>
      <c r="AS224" s="37"/>
      <c r="AT224" s="37"/>
      <c r="AU224" s="37"/>
      <c r="AV224" s="37"/>
      <c r="AW224" s="37"/>
      <c r="AX224" s="37"/>
      <c r="AY224" s="37"/>
      <c r="AZ224" s="37"/>
      <c r="BA224" s="37"/>
      <c r="BB224" s="37"/>
      <c r="BC224" s="37"/>
      <c r="BD224" s="37"/>
      <c r="BE224" s="37"/>
      <c r="BF224" s="37"/>
      <c r="BG224" s="37"/>
      <c r="BH224" s="37"/>
      <c r="BI224" s="37"/>
      <c r="BJ224" s="37"/>
      <c r="BK224" s="37"/>
      <c r="BL224" s="37"/>
      <c r="BM224" s="37"/>
      <c r="BN224" s="37"/>
      <c r="BO224" s="37"/>
      <c r="BP224" s="37"/>
      <c r="BQ224" s="37"/>
      <c r="BR224" s="37"/>
      <c r="BS224" s="37"/>
      <c r="BT224" s="37"/>
      <c r="BU224" s="37"/>
      <c r="BV224" s="37"/>
      <c r="BW224" s="37"/>
      <c r="BX224" s="37"/>
      <c r="BY224" s="37"/>
      <c r="BZ224" s="37"/>
      <c r="CA224" s="37"/>
      <c r="CB224" s="37"/>
      <c r="CC224" s="37"/>
      <c r="CD224" s="37"/>
      <c r="CE224" s="37"/>
      <c r="CF224" s="37"/>
      <c r="CG224" s="37"/>
      <c r="CH224" s="37"/>
      <c r="CI224" s="37"/>
      <c r="CJ224" s="37"/>
      <c r="CK224" s="37"/>
      <c r="CL224" s="37"/>
      <c r="CM224" s="37"/>
      <c r="CN224" s="37"/>
      <c r="CO224" s="37"/>
      <c r="CP224" s="37"/>
    </row>
    <row r="225" spans="1:94">
      <c r="A225" s="37"/>
      <c r="B225" s="37"/>
      <c r="C225" s="37"/>
      <c r="D225" s="37"/>
      <c r="E225" s="37"/>
      <c r="F225" s="37"/>
      <c r="G225" s="37"/>
      <c r="H225" s="37"/>
      <c r="I225" s="37"/>
      <c r="J225" s="37"/>
      <c r="K225" s="37"/>
      <c r="L225" s="37"/>
      <c r="M225" s="37"/>
      <c r="N225" s="37"/>
      <c r="O225" s="37"/>
      <c r="P225" s="37"/>
      <c r="Q225" s="37"/>
      <c r="R225" s="37"/>
      <c r="S225" s="37"/>
      <c r="T225" s="37"/>
      <c r="U225" s="37"/>
      <c r="V225" s="37"/>
      <c r="W225" s="37"/>
      <c r="X225" s="37"/>
      <c r="Y225" s="37"/>
      <c r="Z225" s="37"/>
      <c r="AA225" s="37"/>
      <c r="AB225" s="37"/>
      <c r="AC225" s="37"/>
      <c r="AD225" s="37"/>
      <c r="AE225" s="37"/>
      <c r="AF225" s="37"/>
      <c r="AG225" s="37"/>
      <c r="AH225" s="37"/>
      <c r="AI225" s="37"/>
      <c r="AJ225" s="37"/>
      <c r="AK225" s="37"/>
      <c r="AL225" s="37"/>
      <c r="AM225" s="37"/>
      <c r="AN225" s="37"/>
      <c r="AO225" s="37"/>
      <c r="AP225" s="37"/>
      <c r="AQ225" s="37"/>
      <c r="AR225" s="37"/>
      <c r="AS225" s="37"/>
      <c r="AT225" s="37"/>
      <c r="AU225" s="37"/>
      <c r="AV225" s="37"/>
      <c r="AW225" s="37"/>
      <c r="AX225" s="37"/>
      <c r="AY225" s="37"/>
      <c r="AZ225" s="37"/>
      <c r="BA225" s="37"/>
      <c r="BB225" s="37"/>
      <c r="BC225" s="37"/>
      <c r="BD225" s="37"/>
      <c r="BE225" s="37"/>
      <c r="BF225" s="37"/>
      <c r="BG225" s="37"/>
      <c r="BH225" s="37"/>
      <c r="BI225" s="37"/>
      <c r="BJ225" s="37"/>
      <c r="BK225" s="37"/>
      <c r="BL225" s="37"/>
      <c r="BM225" s="37"/>
      <c r="BN225" s="37"/>
      <c r="BO225" s="37"/>
      <c r="BP225" s="37"/>
      <c r="BQ225" s="37"/>
      <c r="BR225" s="37"/>
      <c r="BS225" s="37"/>
      <c r="BT225" s="37"/>
      <c r="BU225" s="37"/>
      <c r="BV225" s="37"/>
      <c r="BW225" s="37"/>
      <c r="BX225" s="37"/>
      <c r="BY225" s="37"/>
      <c r="BZ225" s="37"/>
      <c r="CA225" s="37"/>
      <c r="CB225" s="37"/>
      <c r="CC225" s="37"/>
      <c r="CD225" s="37"/>
      <c r="CE225" s="37"/>
      <c r="CF225" s="37"/>
      <c r="CG225" s="37"/>
      <c r="CH225" s="37"/>
      <c r="CI225" s="37"/>
      <c r="CJ225" s="37"/>
      <c r="CK225" s="37"/>
      <c r="CL225" s="37"/>
      <c r="CM225" s="37"/>
      <c r="CN225" s="37"/>
      <c r="CO225" s="37"/>
      <c r="CP225" s="37"/>
    </row>
    <row r="226" spans="1:94">
      <c r="A226" s="37"/>
      <c r="B226" s="37"/>
      <c r="C226" s="37"/>
      <c r="D226" s="37"/>
      <c r="E226" s="37"/>
      <c r="F226" s="37"/>
      <c r="G226" s="37"/>
      <c r="H226" s="37"/>
      <c r="I226" s="37"/>
      <c r="J226" s="37"/>
      <c r="K226" s="37"/>
      <c r="L226" s="37"/>
      <c r="M226" s="37"/>
      <c r="N226" s="37"/>
      <c r="O226" s="37"/>
      <c r="P226" s="37"/>
      <c r="Q226" s="37"/>
      <c r="R226" s="37"/>
      <c r="S226" s="37"/>
      <c r="T226" s="37"/>
      <c r="U226" s="37"/>
      <c r="V226" s="37"/>
      <c r="W226" s="37"/>
      <c r="X226" s="37"/>
      <c r="Y226" s="37"/>
      <c r="Z226" s="37"/>
      <c r="AA226" s="37"/>
      <c r="AB226" s="37"/>
      <c r="AC226" s="37"/>
      <c r="AD226" s="37"/>
      <c r="AE226" s="37"/>
      <c r="AF226" s="37"/>
      <c r="AG226" s="37"/>
      <c r="AH226" s="37"/>
      <c r="AI226" s="37"/>
      <c r="AJ226" s="37"/>
      <c r="AK226" s="37"/>
      <c r="AL226" s="37"/>
      <c r="AM226" s="37"/>
      <c r="AN226" s="37"/>
      <c r="AO226" s="37"/>
      <c r="AP226" s="37"/>
      <c r="AQ226" s="37"/>
      <c r="AR226" s="37"/>
      <c r="AS226" s="37"/>
      <c r="AT226" s="37"/>
      <c r="AU226" s="37"/>
      <c r="AV226" s="37"/>
      <c r="AW226" s="37"/>
      <c r="AX226" s="37"/>
      <c r="AY226" s="37"/>
      <c r="AZ226" s="37"/>
      <c r="BA226" s="37"/>
      <c r="BB226" s="37"/>
      <c r="BC226" s="37"/>
      <c r="BD226" s="37"/>
      <c r="BE226" s="37"/>
      <c r="BF226" s="37"/>
      <c r="BG226" s="37"/>
      <c r="BH226" s="37"/>
      <c r="BI226" s="37"/>
      <c r="BJ226" s="37"/>
      <c r="BK226" s="37"/>
      <c r="BL226" s="37"/>
      <c r="BM226" s="37"/>
      <c r="BN226" s="37"/>
      <c r="BO226" s="37"/>
      <c r="BP226" s="37"/>
      <c r="BQ226" s="37"/>
      <c r="BR226" s="37"/>
      <c r="BS226" s="37"/>
      <c r="BT226" s="37"/>
      <c r="BU226" s="37"/>
      <c r="BV226" s="37"/>
      <c r="BW226" s="37"/>
      <c r="BX226" s="37"/>
      <c r="BY226" s="37"/>
      <c r="BZ226" s="37"/>
      <c r="CA226" s="37"/>
      <c r="CB226" s="37"/>
      <c r="CC226" s="37"/>
      <c r="CD226" s="37"/>
      <c r="CE226" s="37"/>
      <c r="CF226" s="37"/>
      <c r="CG226" s="37"/>
      <c r="CH226" s="37"/>
      <c r="CI226" s="37"/>
      <c r="CJ226" s="37"/>
      <c r="CK226" s="37"/>
      <c r="CL226" s="37"/>
      <c r="CM226" s="37"/>
      <c r="CN226" s="37"/>
      <c r="CO226" s="37"/>
      <c r="CP226" s="37"/>
    </row>
    <row r="227" spans="1:94">
      <c r="A227" s="37"/>
      <c r="B227" s="37"/>
      <c r="C227" s="37"/>
      <c r="D227" s="37"/>
      <c r="E227" s="37"/>
      <c r="F227" s="37"/>
      <c r="G227" s="37"/>
      <c r="H227" s="37"/>
      <c r="I227" s="37"/>
      <c r="J227" s="37"/>
      <c r="K227" s="37"/>
      <c r="L227" s="37"/>
      <c r="M227" s="37"/>
      <c r="N227" s="37"/>
      <c r="O227" s="37"/>
      <c r="P227" s="37"/>
      <c r="Q227" s="37"/>
      <c r="R227" s="37"/>
      <c r="S227" s="37"/>
      <c r="T227" s="37"/>
      <c r="U227" s="37"/>
      <c r="V227" s="37"/>
      <c r="W227" s="37"/>
      <c r="X227" s="37"/>
      <c r="Y227" s="37"/>
      <c r="Z227" s="37"/>
      <c r="AA227" s="37"/>
      <c r="AB227" s="37"/>
      <c r="AC227" s="37"/>
      <c r="AD227" s="37"/>
      <c r="AE227" s="37"/>
      <c r="AF227" s="37"/>
      <c r="AG227" s="37"/>
      <c r="AH227" s="37"/>
      <c r="AI227" s="37"/>
      <c r="AJ227" s="37"/>
      <c r="AK227" s="37"/>
      <c r="AL227" s="37"/>
      <c r="AM227" s="37"/>
      <c r="AN227" s="37"/>
      <c r="AO227" s="37"/>
      <c r="AP227" s="37"/>
      <c r="AQ227" s="37"/>
      <c r="AR227" s="37"/>
      <c r="AS227" s="37"/>
      <c r="AT227" s="37"/>
      <c r="AU227" s="37"/>
      <c r="AV227" s="37"/>
      <c r="AW227" s="37"/>
      <c r="AX227" s="37"/>
      <c r="AY227" s="37"/>
      <c r="AZ227" s="37"/>
      <c r="BA227" s="37"/>
      <c r="BB227" s="37"/>
      <c r="BC227" s="37"/>
      <c r="BD227" s="37"/>
      <c r="BE227" s="37"/>
      <c r="BF227" s="37"/>
      <c r="BG227" s="37"/>
      <c r="BH227" s="37"/>
      <c r="BI227" s="37"/>
      <c r="BJ227" s="37"/>
      <c r="BK227" s="37"/>
      <c r="BL227" s="37"/>
      <c r="BM227" s="37"/>
      <c r="BN227" s="37"/>
      <c r="BO227" s="37"/>
      <c r="BP227" s="37"/>
      <c r="BQ227" s="37"/>
      <c r="BR227" s="37"/>
      <c r="BS227" s="37"/>
      <c r="BT227" s="37"/>
      <c r="BU227" s="37"/>
      <c r="BV227" s="37"/>
      <c r="BW227" s="37"/>
      <c r="BX227" s="37"/>
      <c r="BY227" s="37"/>
      <c r="BZ227" s="37"/>
      <c r="CA227" s="37"/>
      <c r="CB227" s="37"/>
      <c r="CC227" s="37"/>
      <c r="CD227" s="37"/>
      <c r="CE227" s="37"/>
      <c r="CF227" s="37"/>
      <c r="CG227" s="37"/>
      <c r="CH227" s="37"/>
      <c r="CI227" s="37"/>
      <c r="CJ227" s="37"/>
      <c r="CK227" s="37"/>
      <c r="CL227" s="37"/>
      <c r="CM227" s="37"/>
      <c r="CN227" s="37"/>
      <c r="CO227" s="37"/>
      <c r="CP227" s="37"/>
    </row>
    <row r="228" spans="1:94">
      <c r="A228" s="37"/>
      <c r="B228" s="37"/>
      <c r="C228" s="37"/>
      <c r="D228" s="37"/>
      <c r="E228" s="37"/>
      <c r="F228" s="37"/>
      <c r="G228" s="37"/>
      <c r="H228" s="37"/>
      <c r="I228" s="37"/>
      <c r="J228" s="37"/>
      <c r="K228" s="37"/>
      <c r="L228" s="37"/>
      <c r="M228" s="37"/>
      <c r="N228" s="37"/>
      <c r="O228" s="37"/>
      <c r="P228" s="37"/>
      <c r="Q228" s="37"/>
      <c r="R228" s="37"/>
      <c r="S228" s="37"/>
      <c r="T228" s="37"/>
      <c r="U228" s="37"/>
      <c r="V228" s="37"/>
      <c r="W228" s="37"/>
      <c r="X228" s="37"/>
      <c r="Y228" s="37"/>
      <c r="Z228" s="37"/>
      <c r="AA228" s="37"/>
      <c r="AB228" s="37"/>
      <c r="AC228" s="37"/>
      <c r="AD228" s="37"/>
      <c r="AE228" s="37"/>
      <c r="AF228" s="37"/>
      <c r="AG228" s="37"/>
      <c r="AH228" s="37"/>
      <c r="AI228" s="37"/>
      <c r="AJ228" s="37"/>
      <c r="AK228" s="37"/>
      <c r="AL228" s="37"/>
      <c r="AM228" s="37"/>
      <c r="AN228" s="37"/>
      <c r="AO228" s="37"/>
      <c r="AP228" s="37"/>
      <c r="AQ228" s="37"/>
      <c r="AR228" s="37"/>
      <c r="AS228" s="37"/>
      <c r="AT228" s="37"/>
      <c r="AU228" s="37"/>
      <c r="AV228" s="37"/>
      <c r="AW228" s="37"/>
      <c r="AX228" s="37"/>
      <c r="AY228" s="37"/>
      <c r="AZ228" s="37"/>
      <c r="BA228" s="37"/>
      <c r="BB228" s="37"/>
      <c r="BC228" s="37"/>
      <c r="BD228" s="37"/>
      <c r="BE228" s="37"/>
      <c r="BF228" s="37"/>
      <c r="BG228" s="37"/>
      <c r="BH228" s="37"/>
      <c r="BI228" s="37"/>
      <c r="BJ228" s="37"/>
      <c r="BK228" s="37"/>
      <c r="BL228" s="37"/>
      <c r="BM228" s="37"/>
      <c r="BN228" s="37"/>
      <c r="BO228" s="37"/>
      <c r="BP228" s="37"/>
      <c r="BQ228" s="37"/>
      <c r="BR228" s="37"/>
      <c r="BS228" s="37"/>
      <c r="BT228" s="37"/>
      <c r="BU228" s="37"/>
      <c r="BV228" s="37"/>
      <c r="BW228" s="37"/>
      <c r="BX228" s="37"/>
      <c r="BY228" s="37"/>
      <c r="BZ228" s="37"/>
      <c r="CA228" s="37"/>
      <c r="CB228" s="37"/>
      <c r="CC228" s="37"/>
      <c r="CD228" s="37"/>
      <c r="CE228" s="37"/>
      <c r="CF228" s="37"/>
      <c r="CG228" s="37"/>
      <c r="CH228" s="37"/>
      <c r="CI228" s="37"/>
      <c r="CJ228" s="37"/>
      <c r="CK228" s="37"/>
      <c r="CL228" s="37"/>
      <c r="CM228" s="37"/>
      <c r="CN228" s="37"/>
      <c r="CO228" s="37"/>
      <c r="CP228" s="37"/>
    </row>
    <row r="229" spans="1:94">
      <c r="A229" s="37"/>
      <c r="B229" s="37"/>
      <c r="C229" s="37"/>
      <c r="D229" s="37"/>
      <c r="E229" s="37"/>
      <c r="F229" s="37"/>
      <c r="G229" s="37"/>
      <c r="H229" s="37"/>
      <c r="I229" s="37"/>
      <c r="J229" s="37"/>
      <c r="K229" s="37"/>
      <c r="L229" s="37"/>
      <c r="M229" s="37"/>
      <c r="N229" s="37"/>
      <c r="O229" s="37"/>
      <c r="P229" s="37"/>
      <c r="Q229" s="37"/>
      <c r="R229" s="37"/>
      <c r="S229" s="37"/>
      <c r="T229" s="37"/>
      <c r="U229" s="37"/>
      <c r="V229" s="37"/>
      <c r="W229" s="37"/>
      <c r="X229" s="37"/>
      <c r="Y229" s="37"/>
      <c r="Z229" s="37"/>
      <c r="AA229" s="37"/>
      <c r="AB229" s="37"/>
      <c r="AC229" s="37"/>
      <c r="AD229" s="37"/>
      <c r="AE229" s="37"/>
      <c r="AF229" s="37"/>
      <c r="AG229" s="37"/>
      <c r="AH229" s="37"/>
      <c r="AI229" s="37"/>
      <c r="AJ229" s="37"/>
      <c r="AK229" s="37"/>
      <c r="AL229" s="37"/>
      <c r="AM229" s="37"/>
      <c r="AN229" s="37"/>
      <c r="AO229" s="37"/>
      <c r="AP229" s="37"/>
      <c r="AQ229" s="37"/>
      <c r="AR229" s="37"/>
      <c r="AS229" s="37"/>
      <c r="AT229" s="37"/>
      <c r="AU229" s="37"/>
      <c r="AV229" s="37"/>
      <c r="AW229" s="37"/>
      <c r="AX229" s="37"/>
      <c r="AY229" s="37"/>
      <c r="AZ229" s="37"/>
      <c r="BA229" s="37"/>
      <c r="BB229" s="37"/>
      <c r="BC229" s="37"/>
      <c r="BD229" s="37"/>
      <c r="BE229" s="37"/>
      <c r="BF229" s="37"/>
      <c r="BG229" s="37"/>
      <c r="BH229" s="37"/>
      <c r="BI229" s="37"/>
      <c r="BJ229" s="37"/>
      <c r="BK229" s="37"/>
      <c r="BL229" s="37"/>
      <c r="BM229" s="37"/>
      <c r="BN229" s="37"/>
      <c r="BO229" s="37"/>
      <c r="BP229" s="37"/>
      <c r="BQ229" s="37"/>
      <c r="BR229" s="37"/>
      <c r="BS229" s="37"/>
      <c r="BT229" s="37"/>
      <c r="BU229" s="37"/>
      <c r="BV229" s="37"/>
      <c r="BW229" s="37"/>
      <c r="BX229" s="37"/>
      <c r="BY229" s="37"/>
      <c r="BZ229" s="37"/>
      <c r="CA229" s="37"/>
      <c r="CB229" s="37"/>
      <c r="CC229" s="37"/>
      <c r="CD229" s="37"/>
      <c r="CE229" s="37"/>
      <c r="CF229" s="37"/>
      <c r="CG229" s="37"/>
      <c r="CH229" s="37"/>
      <c r="CI229" s="37"/>
      <c r="CJ229" s="37"/>
      <c r="CK229" s="37"/>
      <c r="CL229" s="37"/>
      <c r="CM229" s="37"/>
      <c r="CN229" s="37"/>
      <c r="CO229" s="37"/>
      <c r="CP229" s="37"/>
    </row>
    <row r="230" spans="1:94">
      <c r="A230" s="37"/>
      <c r="B230" s="37"/>
      <c r="C230" s="37"/>
      <c r="D230" s="37"/>
      <c r="E230" s="37"/>
      <c r="F230" s="37"/>
      <c r="G230" s="37"/>
      <c r="H230" s="37"/>
      <c r="I230" s="37"/>
      <c r="J230" s="37"/>
      <c r="K230" s="37"/>
      <c r="L230" s="37"/>
      <c r="M230" s="37"/>
      <c r="N230" s="37"/>
      <c r="O230" s="37"/>
      <c r="P230" s="37"/>
      <c r="Q230" s="37"/>
      <c r="R230" s="37"/>
      <c r="S230" s="37"/>
      <c r="T230" s="37"/>
      <c r="U230" s="37"/>
      <c r="V230" s="37"/>
      <c r="W230" s="37"/>
      <c r="X230" s="37"/>
      <c r="Y230" s="37"/>
      <c r="Z230" s="37"/>
      <c r="AA230" s="37"/>
      <c r="AB230" s="37"/>
      <c r="AC230" s="37"/>
      <c r="AD230" s="37"/>
      <c r="AE230" s="37"/>
      <c r="AF230" s="37"/>
      <c r="AG230" s="37"/>
      <c r="AH230" s="37"/>
      <c r="AI230" s="37"/>
      <c r="AJ230" s="37"/>
      <c r="AK230" s="37"/>
      <c r="AL230" s="37"/>
      <c r="AM230" s="37"/>
      <c r="AN230" s="37"/>
      <c r="AO230" s="37"/>
      <c r="AP230" s="37"/>
      <c r="AQ230" s="37"/>
      <c r="AR230" s="37"/>
      <c r="AS230" s="37"/>
      <c r="AT230" s="37"/>
      <c r="AU230" s="37"/>
      <c r="AV230" s="37"/>
      <c r="AW230" s="37"/>
      <c r="AX230" s="37"/>
      <c r="AY230" s="37"/>
      <c r="AZ230" s="37"/>
      <c r="BA230" s="37"/>
      <c r="BB230" s="37"/>
      <c r="BC230" s="37"/>
      <c r="BD230" s="37"/>
      <c r="BE230" s="37"/>
      <c r="BF230" s="37"/>
      <c r="BG230" s="37"/>
      <c r="BH230" s="37"/>
      <c r="BI230" s="37"/>
      <c r="BJ230" s="37"/>
      <c r="BK230" s="37"/>
      <c r="BL230" s="37"/>
      <c r="BM230" s="37"/>
      <c r="BN230" s="37"/>
      <c r="BO230" s="37"/>
      <c r="BP230" s="37"/>
      <c r="BQ230" s="37"/>
      <c r="BR230" s="37"/>
      <c r="BS230" s="37"/>
      <c r="BT230" s="37"/>
      <c r="BU230" s="37"/>
      <c r="BV230" s="37"/>
      <c r="BW230" s="37"/>
      <c r="BX230" s="37"/>
      <c r="BY230" s="37"/>
      <c r="BZ230" s="37"/>
      <c r="CA230" s="37"/>
      <c r="CB230" s="37"/>
      <c r="CC230" s="37"/>
      <c r="CD230" s="37"/>
      <c r="CE230" s="37"/>
      <c r="CF230" s="37"/>
      <c r="CG230" s="37"/>
      <c r="CH230" s="37"/>
      <c r="CI230" s="37"/>
      <c r="CJ230" s="37"/>
      <c r="CK230" s="37"/>
      <c r="CL230" s="37"/>
      <c r="CM230" s="37"/>
      <c r="CN230" s="37"/>
      <c r="CO230" s="37"/>
      <c r="CP230" s="37"/>
    </row>
    <row r="231" spans="1:94">
      <c r="A231" s="37"/>
      <c r="B231" s="37"/>
      <c r="C231" s="37"/>
      <c r="D231" s="37"/>
      <c r="E231" s="37"/>
      <c r="F231" s="37"/>
      <c r="G231" s="37"/>
      <c r="H231" s="37"/>
      <c r="I231" s="37"/>
      <c r="J231" s="37"/>
      <c r="K231" s="37"/>
      <c r="L231" s="37"/>
      <c r="M231" s="37"/>
      <c r="N231" s="37"/>
      <c r="O231" s="37"/>
      <c r="P231" s="37"/>
      <c r="Q231" s="37"/>
      <c r="R231" s="37"/>
      <c r="S231" s="37"/>
      <c r="T231" s="37"/>
      <c r="U231" s="37"/>
      <c r="V231" s="37"/>
      <c r="W231" s="37"/>
      <c r="X231" s="37"/>
      <c r="Y231" s="37"/>
      <c r="Z231" s="37"/>
      <c r="AA231" s="37"/>
      <c r="AB231" s="37"/>
      <c r="AC231" s="37"/>
      <c r="AD231" s="37"/>
      <c r="AE231" s="37"/>
      <c r="AF231" s="37"/>
      <c r="AG231" s="37"/>
      <c r="AH231" s="37"/>
      <c r="AI231" s="37"/>
      <c r="AJ231" s="37"/>
      <c r="AK231" s="37"/>
      <c r="AL231" s="37"/>
      <c r="AM231" s="37"/>
      <c r="AN231" s="37"/>
      <c r="AO231" s="37"/>
      <c r="AP231" s="37"/>
      <c r="AQ231" s="37"/>
      <c r="AR231" s="37"/>
      <c r="AS231" s="37"/>
      <c r="AT231" s="37"/>
      <c r="AU231" s="37"/>
      <c r="AV231" s="37"/>
      <c r="AW231" s="37"/>
      <c r="AX231" s="37"/>
      <c r="AY231" s="37"/>
      <c r="AZ231" s="37"/>
      <c r="BA231" s="37"/>
      <c r="BB231" s="37"/>
      <c r="BC231" s="37"/>
      <c r="BD231" s="37"/>
      <c r="BE231" s="37"/>
      <c r="BF231" s="37"/>
      <c r="BG231" s="37"/>
      <c r="BH231" s="37"/>
      <c r="BI231" s="37"/>
      <c r="BJ231" s="37"/>
      <c r="BK231" s="37"/>
      <c r="BL231" s="37"/>
      <c r="BM231" s="37"/>
      <c r="BN231" s="37"/>
      <c r="BO231" s="37"/>
      <c r="BP231" s="37"/>
      <c r="BQ231" s="37"/>
      <c r="BR231" s="37"/>
      <c r="BS231" s="37"/>
      <c r="BT231" s="37"/>
      <c r="BU231" s="37"/>
      <c r="BV231" s="37"/>
      <c r="BW231" s="37"/>
      <c r="BX231" s="37"/>
      <c r="BY231" s="37"/>
      <c r="BZ231" s="37"/>
      <c r="CA231" s="37"/>
      <c r="CB231" s="37"/>
      <c r="CC231" s="37"/>
      <c r="CD231" s="37"/>
      <c r="CE231" s="37"/>
      <c r="CF231" s="37"/>
      <c r="CG231" s="37"/>
      <c r="CH231" s="37"/>
      <c r="CI231" s="37"/>
      <c r="CJ231" s="37"/>
      <c r="CK231" s="37"/>
      <c r="CL231" s="37"/>
      <c r="CM231" s="37"/>
      <c r="CN231" s="37"/>
      <c r="CO231" s="37"/>
      <c r="CP231" s="37"/>
    </row>
    <row r="232" spans="1:94">
      <c r="A232" s="37"/>
      <c r="B232" s="37"/>
      <c r="C232" s="37"/>
      <c r="D232" s="37"/>
      <c r="E232" s="37"/>
      <c r="F232" s="37"/>
      <c r="G232" s="37"/>
      <c r="H232" s="37"/>
      <c r="I232" s="37"/>
      <c r="J232" s="37"/>
      <c r="K232" s="37"/>
      <c r="L232" s="37"/>
      <c r="M232" s="37"/>
      <c r="N232" s="37"/>
      <c r="O232" s="37"/>
      <c r="P232" s="37"/>
      <c r="Q232" s="37"/>
      <c r="R232" s="37"/>
      <c r="S232" s="37"/>
      <c r="T232" s="37"/>
      <c r="U232" s="37"/>
      <c r="V232" s="37"/>
      <c r="W232" s="37"/>
      <c r="X232" s="37"/>
      <c r="Y232" s="37"/>
      <c r="Z232" s="37"/>
      <c r="AA232" s="37"/>
      <c r="AB232" s="37"/>
      <c r="AC232" s="37"/>
      <c r="AD232" s="37"/>
      <c r="AE232" s="37"/>
      <c r="AF232" s="37"/>
      <c r="AG232" s="37"/>
      <c r="AH232" s="37"/>
      <c r="AI232" s="37"/>
      <c r="AJ232" s="37"/>
      <c r="AK232" s="37"/>
      <c r="AL232" s="37"/>
      <c r="AM232" s="37"/>
      <c r="AN232" s="37"/>
      <c r="AO232" s="37"/>
      <c r="AP232" s="37"/>
      <c r="AQ232" s="37"/>
      <c r="AR232" s="37"/>
      <c r="AS232" s="37"/>
      <c r="AT232" s="37"/>
      <c r="AU232" s="37"/>
      <c r="AV232" s="37"/>
      <c r="AW232" s="37"/>
      <c r="AX232" s="37"/>
      <c r="AY232" s="37"/>
      <c r="AZ232" s="37"/>
      <c r="BA232" s="37"/>
      <c r="BB232" s="37"/>
      <c r="BC232" s="37"/>
      <c r="BD232" s="37"/>
      <c r="BE232" s="37"/>
      <c r="BF232" s="37"/>
      <c r="BG232" s="37"/>
      <c r="BH232" s="37"/>
      <c r="BI232" s="37"/>
      <c r="BJ232" s="37"/>
      <c r="BK232" s="37"/>
      <c r="BL232" s="37"/>
      <c r="BM232" s="37"/>
      <c r="BN232" s="37"/>
      <c r="BO232" s="37"/>
      <c r="BP232" s="37"/>
      <c r="BQ232" s="37"/>
      <c r="BR232" s="37"/>
      <c r="BS232" s="37"/>
      <c r="BT232" s="37"/>
      <c r="BU232" s="37"/>
      <c r="BV232" s="37"/>
      <c r="BW232" s="37"/>
      <c r="BX232" s="37"/>
      <c r="BY232" s="37"/>
      <c r="BZ232" s="37"/>
      <c r="CA232" s="37"/>
      <c r="CB232" s="37"/>
      <c r="CC232" s="37"/>
      <c r="CD232" s="37"/>
      <c r="CE232" s="37"/>
      <c r="CF232" s="37"/>
      <c r="CG232" s="37"/>
      <c r="CH232" s="37"/>
      <c r="CI232" s="37"/>
      <c r="CJ232" s="37"/>
      <c r="CK232" s="37"/>
      <c r="CL232" s="37"/>
      <c r="CM232" s="37"/>
      <c r="CN232" s="37"/>
      <c r="CO232" s="37"/>
      <c r="CP232" s="37"/>
    </row>
    <row r="233" spans="1:94">
      <c r="A233" s="37"/>
      <c r="B233" s="37"/>
      <c r="C233" s="37"/>
      <c r="D233" s="37"/>
      <c r="E233" s="37"/>
      <c r="F233" s="37"/>
      <c r="G233" s="37"/>
      <c r="H233" s="37"/>
      <c r="I233" s="37"/>
      <c r="J233" s="37"/>
      <c r="K233" s="37"/>
      <c r="L233" s="37"/>
      <c r="M233" s="37"/>
      <c r="N233" s="37"/>
      <c r="O233" s="37"/>
      <c r="P233" s="37"/>
      <c r="Q233" s="37"/>
      <c r="R233" s="37"/>
      <c r="S233" s="37"/>
      <c r="T233" s="37"/>
      <c r="U233" s="37"/>
      <c r="V233" s="37"/>
      <c r="W233" s="37"/>
      <c r="X233" s="37"/>
      <c r="Y233" s="37"/>
      <c r="Z233" s="37"/>
      <c r="AA233" s="37"/>
      <c r="AB233" s="37"/>
      <c r="AC233" s="37"/>
      <c r="AD233" s="37"/>
      <c r="AE233" s="37"/>
      <c r="AF233" s="37"/>
      <c r="AG233" s="37"/>
      <c r="AH233" s="37"/>
      <c r="AI233" s="37"/>
      <c r="AJ233" s="37"/>
      <c r="AK233" s="37"/>
      <c r="AL233" s="37"/>
      <c r="AM233" s="37"/>
      <c r="AN233" s="37"/>
      <c r="AO233" s="37"/>
      <c r="AP233" s="37"/>
      <c r="AQ233" s="37"/>
      <c r="AR233" s="37"/>
      <c r="AS233" s="37"/>
      <c r="AT233" s="37"/>
      <c r="AU233" s="37"/>
      <c r="AV233" s="37"/>
      <c r="AW233" s="37"/>
      <c r="AX233" s="37"/>
      <c r="AY233" s="37"/>
      <c r="AZ233" s="37"/>
      <c r="BA233" s="37"/>
      <c r="BB233" s="37"/>
      <c r="BC233" s="37"/>
      <c r="BD233" s="37"/>
      <c r="BE233" s="37"/>
      <c r="BF233" s="37"/>
      <c r="BG233" s="37"/>
      <c r="BH233" s="37"/>
      <c r="BI233" s="37"/>
      <c r="BJ233" s="37"/>
      <c r="BK233" s="37"/>
      <c r="BL233" s="37"/>
      <c r="BM233" s="37"/>
      <c r="BN233" s="37"/>
      <c r="BO233" s="37"/>
      <c r="BP233" s="37"/>
      <c r="BQ233" s="37"/>
      <c r="BR233" s="37"/>
      <c r="BS233" s="37"/>
      <c r="BT233" s="37"/>
      <c r="BU233" s="37"/>
      <c r="BV233" s="37"/>
      <c r="BW233" s="37"/>
      <c r="BX233" s="37"/>
      <c r="BY233" s="37"/>
      <c r="BZ233" s="37"/>
      <c r="CA233" s="37"/>
      <c r="CB233" s="37"/>
      <c r="CC233" s="37"/>
      <c r="CD233" s="37"/>
      <c r="CE233" s="37"/>
      <c r="CF233" s="37"/>
      <c r="CG233" s="37"/>
      <c r="CH233" s="37"/>
      <c r="CI233" s="37"/>
      <c r="CJ233" s="37"/>
      <c r="CK233" s="37"/>
      <c r="CL233" s="37"/>
      <c r="CM233" s="37"/>
      <c r="CN233" s="37"/>
      <c r="CO233" s="37"/>
      <c r="CP233" s="37"/>
    </row>
    <row r="234" spans="1:94">
      <c r="A234" s="37"/>
      <c r="B234" s="37"/>
      <c r="C234" s="37"/>
      <c r="D234" s="37"/>
      <c r="E234" s="37"/>
      <c r="F234" s="37"/>
      <c r="G234" s="37"/>
      <c r="H234" s="37"/>
      <c r="I234" s="37"/>
      <c r="J234" s="37"/>
      <c r="K234" s="37"/>
      <c r="L234" s="37"/>
      <c r="M234" s="37"/>
      <c r="N234" s="37"/>
      <c r="O234" s="37"/>
      <c r="P234" s="37"/>
      <c r="Q234" s="37"/>
      <c r="R234" s="37"/>
      <c r="S234" s="37"/>
      <c r="T234" s="37"/>
      <c r="U234" s="37"/>
      <c r="V234" s="37"/>
      <c r="W234" s="37"/>
      <c r="X234" s="37"/>
      <c r="Y234" s="37"/>
      <c r="Z234" s="37"/>
      <c r="AA234" s="37"/>
      <c r="AB234" s="37"/>
      <c r="AC234" s="37"/>
      <c r="AD234" s="37"/>
      <c r="AE234" s="37"/>
      <c r="AF234" s="37"/>
      <c r="AG234" s="37"/>
      <c r="AH234" s="37"/>
      <c r="AI234" s="37"/>
      <c r="AJ234" s="37"/>
      <c r="AK234" s="37"/>
      <c r="AL234" s="37"/>
      <c r="AM234" s="37"/>
      <c r="AN234" s="37"/>
      <c r="AO234" s="37"/>
      <c r="AP234" s="37"/>
      <c r="AQ234" s="37"/>
      <c r="AR234" s="37"/>
      <c r="AS234" s="37"/>
      <c r="AT234" s="37"/>
      <c r="AU234" s="37"/>
      <c r="AV234" s="37"/>
      <c r="AW234" s="37"/>
      <c r="AX234" s="37"/>
      <c r="AY234" s="37"/>
      <c r="AZ234" s="37"/>
      <c r="BA234" s="37"/>
      <c r="BB234" s="37"/>
      <c r="BC234" s="37"/>
      <c r="BD234" s="37"/>
      <c r="BE234" s="37"/>
      <c r="BF234" s="37"/>
      <c r="BG234" s="37"/>
      <c r="BH234" s="37"/>
      <c r="BI234" s="37"/>
      <c r="BJ234" s="37"/>
      <c r="BK234" s="37"/>
      <c r="BL234" s="37"/>
      <c r="BM234" s="37"/>
      <c r="BN234" s="37"/>
      <c r="BO234" s="37"/>
      <c r="BP234" s="37"/>
      <c r="BQ234" s="37"/>
      <c r="BR234" s="37"/>
      <c r="BS234" s="37"/>
      <c r="BT234" s="37"/>
      <c r="BU234" s="37"/>
      <c r="BV234" s="37"/>
      <c r="BW234" s="37"/>
      <c r="BX234" s="37"/>
      <c r="BY234" s="37"/>
      <c r="BZ234" s="37"/>
      <c r="CA234" s="37"/>
      <c r="CB234" s="37"/>
      <c r="CC234" s="37"/>
      <c r="CD234" s="37"/>
      <c r="CE234" s="37"/>
      <c r="CF234" s="37"/>
      <c r="CG234" s="37"/>
      <c r="CH234" s="37"/>
      <c r="CI234" s="37"/>
      <c r="CJ234" s="37"/>
      <c r="CK234" s="37"/>
      <c r="CL234" s="37"/>
      <c r="CM234" s="37"/>
      <c r="CN234" s="37"/>
      <c r="CO234" s="37"/>
      <c r="CP234" s="37"/>
    </row>
    <row r="235" spans="1:94">
      <c r="A235" s="37"/>
      <c r="B235" s="37"/>
      <c r="C235" s="37"/>
      <c r="D235" s="37"/>
      <c r="E235" s="37"/>
      <c r="F235" s="37"/>
      <c r="G235" s="37"/>
      <c r="H235" s="37"/>
      <c r="I235" s="37"/>
      <c r="J235" s="37"/>
      <c r="K235" s="37"/>
      <c r="L235" s="37"/>
      <c r="M235" s="37"/>
      <c r="N235" s="37"/>
      <c r="O235" s="37"/>
      <c r="P235" s="37"/>
      <c r="Q235" s="37"/>
      <c r="R235" s="37"/>
      <c r="S235" s="37"/>
      <c r="T235" s="37"/>
      <c r="U235" s="37"/>
      <c r="V235" s="37"/>
      <c r="W235" s="37"/>
      <c r="X235" s="37"/>
      <c r="Y235" s="37"/>
      <c r="Z235" s="37"/>
      <c r="AA235" s="37"/>
      <c r="AB235" s="37"/>
      <c r="AC235" s="37"/>
      <c r="AD235" s="37"/>
      <c r="AE235" s="37"/>
      <c r="AF235" s="37"/>
      <c r="AG235" s="37"/>
      <c r="AH235" s="37"/>
      <c r="AI235" s="37"/>
      <c r="AJ235" s="37"/>
      <c r="AK235" s="37"/>
      <c r="AL235" s="37"/>
      <c r="AM235" s="37"/>
      <c r="AN235" s="37"/>
      <c r="AO235" s="37"/>
      <c r="AP235" s="37"/>
      <c r="AQ235" s="37"/>
      <c r="AR235" s="37"/>
      <c r="AS235" s="37"/>
      <c r="AT235" s="37"/>
      <c r="AU235" s="37"/>
      <c r="AV235" s="37"/>
      <c r="AW235" s="37"/>
      <c r="AX235" s="37"/>
      <c r="AY235" s="37"/>
      <c r="AZ235" s="37"/>
      <c r="BA235" s="37"/>
      <c r="BB235" s="37"/>
      <c r="BC235" s="37"/>
      <c r="BD235" s="37"/>
      <c r="BE235" s="37"/>
      <c r="BF235" s="37"/>
      <c r="BG235" s="37"/>
      <c r="BH235" s="37"/>
      <c r="BI235" s="37"/>
      <c r="BJ235" s="37"/>
      <c r="BK235" s="37"/>
      <c r="BL235" s="37"/>
      <c r="BM235" s="37"/>
      <c r="BN235" s="37"/>
      <c r="BO235" s="37"/>
      <c r="BP235" s="37"/>
      <c r="BQ235" s="37"/>
      <c r="BR235" s="37"/>
      <c r="BS235" s="37"/>
      <c r="BT235" s="37"/>
      <c r="BU235" s="37"/>
      <c r="BV235" s="37"/>
      <c r="BW235" s="37"/>
      <c r="BX235" s="37"/>
      <c r="BY235" s="37"/>
      <c r="BZ235" s="37"/>
      <c r="CA235" s="37"/>
      <c r="CB235" s="37"/>
      <c r="CC235" s="37"/>
      <c r="CD235" s="37"/>
      <c r="CE235" s="37"/>
      <c r="CF235" s="37"/>
      <c r="CG235" s="37"/>
      <c r="CH235" s="37"/>
      <c r="CI235" s="37"/>
      <c r="CJ235" s="37"/>
      <c r="CK235" s="37"/>
      <c r="CL235" s="37"/>
      <c r="CM235" s="37"/>
      <c r="CN235" s="37"/>
      <c r="CO235" s="37"/>
      <c r="CP235" s="37"/>
    </row>
    <row r="236" spans="1:94">
      <c r="A236" s="37"/>
      <c r="B236" s="37"/>
      <c r="C236" s="37"/>
      <c r="D236" s="37"/>
      <c r="E236" s="37"/>
      <c r="F236" s="37"/>
      <c r="G236" s="37"/>
      <c r="H236" s="37"/>
      <c r="I236" s="37"/>
      <c r="J236" s="37"/>
      <c r="K236" s="37"/>
      <c r="L236" s="37"/>
      <c r="M236" s="37"/>
      <c r="N236" s="37"/>
      <c r="O236" s="37"/>
      <c r="P236" s="37"/>
      <c r="Q236" s="37"/>
      <c r="R236" s="37"/>
      <c r="S236" s="37"/>
      <c r="T236" s="37"/>
      <c r="U236" s="37"/>
      <c r="V236" s="37"/>
      <c r="W236" s="37"/>
      <c r="X236" s="37"/>
      <c r="Y236" s="37"/>
      <c r="Z236" s="37"/>
      <c r="AA236" s="37"/>
      <c r="AB236" s="37"/>
      <c r="AC236" s="37"/>
      <c r="AD236" s="37"/>
      <c r="AE236" s="37"/>
      <c r="AF236" s="37"/>
      <c r="AG236" s="37"/>
      <c r="AH236" s="37"/>
      <c r="AI236" s="37"/>
      <c r="AJ236" s="37"/>
      <c r="AK236" s="37"/>
      <c r="AL236" s="37"/>
      <c r="AM236" s="37"/>
      <c r="AN236" s="37"/>
      <c r="AO236" s="37"/>
      <c r="AP236" s="37"/>
      <c r="AQ236" s="37"/>
      <c r="AR236" s="37"/>
      <c r="AS236" s="37"/>
      <c r="AT236" s="37"/>
      <c r="AU236" s="37"/>
      <c r="AV236" s="37"/>
      <c r="AW236" s="37"/>
      <c r="AX236" s="37"/>
      <c r="AY236" s="37"/>
      <c r="AZ236" s="37"/>
      <c r="BA236" s="37"/>
      <c r="BB236" s="37"/>
      <c r="BC236" s="37"/>
      <c r="BD236" s="37"/>
      <c r="BE236" s="37"/>
      <c r="BF236" s="37"/>
      <c r="BG236" s="37"/>
      <c r="BH236" s="37"/>
      <c r="BI236" s="37"/>
      <c r="BJ236" s="37"/>
      <c r="BK236" s="37"/>
      <c r="BL236" s="37"/>
      <c r="BM236" s="37"/>
      <c r="BN236" s="37"/>
      <c r="BO236" s="37"/>
      <c r="BP236" s="37"/>
      <c r="BQ236" s="37"/>
      <c r="BR236" s="37"/>
      <c r="BS236" s="37"/>
      <c r="BT236" s="37"/>
      <c r="BU236" s="37"/>
      <c r="BV236" s="37"/>
      <c r="BW236" s="37"/>
      <c r="BX236" s="37"/>
      <c r="BY236" s="37"/>
      <c r="BZ236" s="37"/>
      <c r="CA236" s="37"/>
      <c r="CB236" s="37"/>
      <c r="CC236" s="37"/>
      <c r="CD236" s="37"/>
      <c r="CE236" s="37"/>
      <c r="CF236" s="37"/>
      <c r="CG236" s="37"/>
      <c r="CH236" s="37"/>
      <c r="CI236" s="37"/>
      <c r="CJ236" s="37"/>
      <c r="CK236" s="37"/>
      <c r="CL236" s="37"/>
      <c r="CM236" s="37"/>
      <c r="CN236" s="37"/>
      <c r="CO236" s="37"/>
      <c r="CP236" s="37"/>
    </row>
    <row r="237" spans="1:94">
      <c r="A237" s="37"/>
      <c r="B237" s="37"/>
      <c r="C237" s="37"/>
      <c r="D237" s="37"/>
      <c r="E237" s="37"/>
      <c r="F237" s="37"/>
      <c r="G237" s="37"/>
      <c r="H237" s="37"/>
      <c r="I237" s="37"/>
      <c r="J237" s="37"/>
      <c r="K237" s="37"/>
      <c r="L237" s="37"/>
      <c r="M237" s="37"/>
      <c r="N237" s="37"/>
      <c r="O237" s="37"/>
      <c r="P237" s="37"/>
      <c r="Q237" s="37"/>
      <c r="R237" s="37"/>
      <c r="S237" s="37"/>
      <c r="T237" s="37"/>
      <c r="U237" s="37"/>
      <c r="V237" s="37"/>
      <c r="W237" s="37"/>
      <c r="X237" s="37"/>
      <c r="Y237" s="37"/>
      <c r="Z237" s="37"/>
      <c r="AA237" s="37"/>
      <c r="AB237" s="37"/>
      <c r="AC237" s="37"/>
      <c r="AD237" s="37"/>
      <c r="AE237" s="37"/>
      <c r="AF237" s="37"/>
      <c r="AG237" s="37"/>
      <c r="AH237" s="37"/>
      <c r="AI237" s="37"/>
      <c r="AJ237" s="37"/>
      <c r="AK237" s="37"/>
      <c r="AL237" s="37"/>
      <c r="AM237" s="37"/>
      <c r="AN237" s="37"/>
      <c r="AO237" s="37"/>
      <c r="AP237" s="37"/>
      <c r="AQ237" s="37"/>
      <c r="AR237" s="37"/>
      <c r="AS237" s="37"/>
      <c r="AT237" s="37"/>
      <c r="AU237" s="37"/>
      <c r="AV237" s="37"/>
      <c r="AW237" s="37"/>
      <c r="AX237" s="37"/>
      <c r="AY237" s="37"/>
      <c r="AZ237" s="37"/>
      <c r="BA237" s="37"/>
      <c r="BB237" s="37"/>
      <c r="BC237" s="37"/>
      <c r="BD237" s="37"/>
      <c r="BE237" s="37"/>
      <c r="BF237" s="37"/>
      <c r="BG237" s="37"/>
      <c r="BH237" s="37"/>
      <c r="BI237" s="37"/>
      <c r="BJ237" s="37"/>
      <c r="BK237" s="37"/>
      <c r="BL237" s="37"/>
      <c r="BM237" s="37"/>
      <c r="BN237" s="37"/>
      <c r="BO237" s="37"/>
      <c r="BP237" s="37"/>
      <c r="BQ237" s="37"/>
      <c r="BR237" s="37"/>
      <c r="BS237" s="37"/>
      <c r="BT237" s="37"/>
      <c r="BU237" s="37"/>
      <c r="BV237" s="37"/>
      <c r="BW237" s="37"/>
      <c r="BX237" s="37"/>
      <c r="BY237" s="37"/>
      <c r="BZ237" s="37"/>
      <c r="CA237" s="37"/>
      <c r="CB237" s="37"/>
      <c r="CC237" s="37"/>
      <c r="CD237" s="37"/>
      <c r="CE237" s="37"/>
      <c r="CF237" s="37"/>
      <c r="CG237" s="37"/>
      <c r="CH237" s="37"/>
      <c r="CI237" s="37"/>
      <c r="CJ237" s="37"/>
      <c r="CK237" s="37"/>
      <c r="CL237" s="37"/>
      <c r="CM237" s="37"/>
      <c r="CN237" s="37"/>
      <c r="CO237" s="37"/>
      <c r="CP237" s="37"/>
    </row>
    <row r="238" spans="1:94">
      <c r="A238" s="37"/>
      <c r="B238" s="37"/>
      <c r="C238" s="37"/>
      <c r="D238" s="37"/>
      <c r="E238" s="37"/>
      <c r="F238" s="37"/>
      <c r="G238" s="37"/>
      <c r="H238" s="37"/>
      <c r="I238" s="37"/>
      <c r="J238" s="37"/>
      <c r="K238" s="37"/>
      <c r="L238" s="37"/>
      <c r="M238" s="37"/>
      <c r="N238" s="37"/>
      <c r="O238" s="37"/>
      <c r="P238" s="37"/>
      <c r="Q238" s="37"/>
      <c r="R238" s="37"/>
      <c r="S238" s="37"/>
      <c r="T238" s="37"/>
      <c r="U238" s="37"/>
      <c r="V238" s="37"/>
      <c r="W238" s="37"/>
      <c r="X238" s="37"/>
      <c r="Y238" s="37"/>
      <c r="Z238" s="37"/>
      <c r="AA238" s="37"/>
      <c r="AB238" s="37"/>
      <c r="AC238" s="37"/>
      <c r="AD238" s="37"/>
      <c r="AE238" s="37"/>
      <c r="AF238" s="37"/>
      <c r="AG238" s="37"/>
      <c r="AH238" s="37"/>
      <c r="AI238" s="37"/>
      <c r="AJ238" s="37"/>
      <c r="AK238" s="37"/>
      <c r="AL238" s="37"/>
      <c r="AM238" s="37"/>
      <c r="AN238" s="37"/>
      <c r="AO238" s="37"/>
      <c r="AP238" s="37"/>
      <c r="AQ238" s="37"/>
      <c r="AR238" s="37"/>
      <c r="AS238" s="37"/>
      <c r="AT238" s="37"/>
      <c r="AU238" s="37"/>
      <c r="AV238" s="37"/>
      <c r="AW238" s="37"/>
      <c r="AX238" s="37"/>
      <c r="AY238" s="37"/>
      <c r="AZ238" s="37"/>
      <c r="BA238" s="37"/>
      <c r="BB238" s="37"/>
      <c r="BC238" s="37"/>
      <c r="BD238" s="37"/>
      <c r="BE238" s="37"/>
      <c r="BF238" s="37"/>
      <c r="BG238" s="37"/>
      <c r="BH238" s="37"/>
      <c r="BI238" s="37"/>
      <c r="BJ238" s="37"/>
      <c r="BK238" s="37"/>
      <c r="BL238" s="37"/>
      <c r="BM238" s="37"/>
      <c r="BN238" s="37"/>
      <c r="BO238" s="37"/>
      <c r="BP238" s="37"/>
      <c r="BQ238" s="37"/>
      <c r="BR238" s="37"/>
      <c r="BS238" s="37"/>
      <c r="BT238" s="37"/>
      <c r="BU238" s="37"/>
      <c r="BV238" s="37"/>
      <c r="BW238" s="37"/>
      <c r="BX238" s="37"/>
      <c r="BY238" s="37"/>
      <c r="BZ238" s="37"/>
      <c r="CA238" s="37"/>
      <c r="CB238" s="37"/>
      <c r="CC238" s="37"/>
      <c r="CD238" s="37"/>
      <c r="CE238" s="37"/>
      <c r="CF238" s="37"/>
      <c r="CG238" s="37"/>
      <c r="CH238" s="37"/>
      <c r="CI238" s="37"/>
      <c r="CJ238" s="37"/>
      <c r="CK238" s="37"/>
      <c r="CL238" s="37"/>
      <c r="CM238" s="37"/>
      <c r="CN238" s="37"/>
      <c r="CO238" s="37"/>
      <c r="CP238" s="37"/>
    </row>
    <row r="239" spans="1:94">
      <c r="A239" s="37"/>
      <c r="B239" s="37"/>
      <c r="C239" s="37"/>
      <c r="D239" s="37"/>
      <c r="E239" s="37"/>
      <c r="F239" s="37"/>
      <c r="G239" s="37"/>
      <c r="H239" s="37"/>
      <c r="I239" s="37"/>
      <c r="J239" s="37"/>
      <c r="K239" s="37"/>
      <c r="L239" s="37"/>
      <c r="M239" s="37"/>
      <c r="N239" s="37"/>
      <c r="O239" s="37"/>
      <c r="P239" s="37"/>
      <c r="Q239" s="37"/>
      <c r="R239" s="37"/>
      <c r="S239" s="37"/>
      <c r="T239" s="37"/>
      <c r="U239" s="37"/>
      <c r="V239" s="37"/>
      <c r="W239" s="37"/>
      <c r="X239" s="37"/>
      <c r="Y239" s="37"/>
      <c r="Z239" s="37"/>
      <c r="AA239" s="37"/>
      <c r="AB239" s="37"/>
      <c r="AC239" s="37"/>
      <c r="AD239" s="37"/>
      <c r="AE239" s="37"/>
      <c r="AF239" s="37"/>
      <c r="AG239" s="37"/>
      <c r="AH239" s="37"/>
      <c r="AI239" s="37"/>
      <c r="AJ239" s="37"/>
      <c r="AK239" s="37"/>
      <c r="AL239" s="37"/>
      <c r="AM239" s="37"/>
      <c r="AN239" s="37"/>
      <c r="AO239" s="37"/>
      <c r="AP239" s="37"/>
      <c r="AQ239" s="37"/>
      <c r="AR239" s="37"/>
      <c r="AS239" s="37"/>
      <c r="AT239" s="37"/>
      <c r="AU239" s="37"/>
      <c r="AV239" s="37"/>
      <c r="AW239" s="37"/>
      <c r="AX239" s="37"/>
      <c r="AY239" s="37"/>
      <c r="AZ239" s="37"/>
      <c r="BA239" s="37"/>
      <c r="BB239" s="37"/>
      <c r="BC239" s="37"/>
      <c r="BD239" s="37"/>
      <c r="BE239" s="37"/>
      <c r="BF239" s="37"/>
      <c r="BG239" s="37"/>
      <c r="BH239" s="37"/>
      <c r="BI239" s="37"/>
      <c r="BJ239" s="37"/>
      <c r="BK239" s="37"/>
      <c r="BL239" s="37"/>
      <c r="BM239" s="37"/>
      <c r="BN239" s="37"/>
      <c r="BO239" s="37"/>
      <c r="BP239" s="37"/>
      <c r="BQ239" s="37"/>
      <c r="BR239" s="37"/>
      <c r="BS239" s="37"/>
      <c r="BT239" s="37"/>
      <c r="BU239" s="37"/>
      <c r="BV239" s="37"/>
      <c r="BW239" s="37"/>
      <c r="BX239" s="37"/>
      <c r="BY239" s="37"/>
      <c r="BZ239" s="37"/>
      <c r="CA239" s="37"/>
      <c r="CB239" s="37"/>
      <c r="CC239" s="37"/>
      <c r="CD239" s="37"/>
      <c r="CE239" s="37"/>
      <c r="CF239" s="37"/>
      <c r="CG239" s="37"/>
      <c r="CH239" s="37"/>
      <c r="CI239" s="37"/>
      <c r="CJ239" s="37"/>
      <c r="CK239" s="37"/>
      <c r="CL239" s="37"/>
      <c r="CM239" s="37"/>
      <c r="CN239" s="37"/>
      <c r="CO239" s="37"/>
      <c r="CP239" s="37"/>
    </row>
    <row r="240" spans="1:94">
      <c r="A240" s="37"/>
      <c r="B240" s="37"/>
      <c r="C240" s="37"/>
      <c r="D240" s="37"/>
      <c r="E240" s="37"/>
      <c r="F240" s="37"/>
      <c r="G240" s="37"/>
      <c r="H240" s="37"/>
      <c r="I240" s="37"/>
      <c r="J240" s="37"/>
      <c r="K240" s="37"/>
      <c r="L240" s="37"/>
      <c r="M240" s="37"/>
      <c r="N240" s="37"/>
      <c r="O240" s="37"/>
      <c r="P240" s="37"/>
      <c r="Q240" s="37"/>
      <c r="R240" s="37"/>
      <c r="S240" s="37"/>
      <c r="T240" s="37"/>
      <c r="U240" s="37"/>
      <c r="V240" s="37"/>
      <c r="W240" s="37"/>
      <c r="X240" s="37"/>
      <c r="Y240" s="37"/>
      <c r="Z240" s="37"/>
      <c r="AA240" s="37"/>
      <c r="AB240" s="37"/>
      <c r="AC240" s="37"/>
      <c r="AD240" s="37"/>
      <c r="AE240" s="37"/>
      <c r="AF240" s="37"/>
      <c r="AG240" s="37"/>
      <c r="AH240" s="37"/>
      <c r="AI240" s="37"/>
      <c r="AJ240" s="37"/>
      <c r="AK240" s="37"/>
      <c r="AL240" s="37"/>
      <c r="AM240" s="37"/>
      <c r="AN240" s="37"/>
      <c r="AO240" s="37"/>
      <c r="AP240" s="37"/>
      <c r="AQ240" s="37"/>
      <c r="AR240" s="37"/>
      <c r="AS240" s="37"/>
      <c r="AT240" s="37"/>
      <c r="AU240" s="37"/>
      <c r="AV240" s="37"/>
      <c r="AW240" s="37"/>
      <c r="AX240" s="37"/>
      <c r="AY240" s="37"/>
      <c r="AZ240" s="37"/>
      <c r="BA240" s="37"/>
      <c r="BB240" s="37"/>
      <c r="BC240" s="37"/>
      <c r="BD240" s="37"/>
      <c r="BE240" s="37"/>
      <c r="BF240" s="37"/>
      <c r="BG240" s="37"/>
      <c r="BH240" s="37"/>
      <c r="BI240" s="37"/>
      <c r="BJ240" s="37"/>
      <c r="BK240" s="37"/>
      <c r="BL240" s="37"/>
      <c r="BM240" s="37"/>
      <c r="BN240" s="37"/>
      <c r="BO240" s="37"/>
      <c r="BP240" s="37"/>
      <c r="BQ240" s="37"/>
      <c r="BR240" s="37"/>
      <c r="BS240" s="37"/>
      <c r="BT240" s="37"/>
      <c r="BU240" s="37"/>
      <c r="BV240" s="37"/>
      <c r="BW240" s="37"/>
      <c r="BX240" s="37"/>
      <c r="BY240" s="37"/>
      <c r="BZ240" s="37"/>
      <c r="CA240" s="37"/>
      <c r="CB240" s="37"/>
      <c r="CC240" s="37"/>
      <c r="CD240" s="37"/>
      <c r="CE240" s="37"/>
      <c r="CF240" s="37"/>
      <c r="CG240" s="37"/>
      <c r="CH240" s="37"/>
      <c r="CI240" s="37"/>
      <c r="CJ240" s="37"/>
      <c r="CK240" s="37"/>
      <c r="CL240" s="37"/>
      <c r="CM240" s="37"/>
      <c r="CN240" s="37"/>
      <c r="CO240" s="37"/>
      <c r="CP240" s="37"/>
    </row>
    <row r="241" spans="1:94">
      <c r="A241" s="37"/>
      <c r="B241" s="37"/>
      <c r="C241" s="37"/>
      <c r="D241" s="37"/>
      <c r="E241" s="37"/>
      <c r="F241" s="37"/>
      <c r="G241" s="37"/>
      <c r="H241" s="37"/>
      <c r="I241" s="37"/>
      <c r="J241" s="37"/>
      <c r="K241" s="37"/>
      <c r="L241" s="37"/>
      <c r="M241" s="37"/>
      <c r="N241" s="37"/>
      <c r="O241" s="37"/>
      <c r="P241" s="37"/>
      <c r="Q241" s="37"/>
      <c r="R241" s="37"/>
      <c r="S241" s="37"/>
      <c r="T241" s="37"/>
      <c r="U241" s="37"/>
      <c r="V241" s="37"/>
      <c r="W241" s="37"/>
      <c r="X241" s="37"/>
      <c r="Y241" s="37"/>
      <c r="Z241" s="37"/>
      <c r="AA241" s="37"/>
      <c r="AB241" s="37"/>
      <c r="AC241" s="37"/>
      <c r="AD241" s="37"/>
      <c r="AE241" s="37"/>
      <c r="AF241" s="37"/>
      <c r="AG241" s="37"/>
      <c r="AH241" s="37"/>
      <c r="AI241" s="37"/>
      <c r="AJ241" s="37"/>
      <c r="AK241" s="37"/>
      <c r="AL241" s="37"/>
      <c r="AM241" s="37"/>
      <c r="AN241" s="37"/>
      <c r="AO241" s="37"/>
      <c r="AP241" s="37"/>
      <c r="AQ241" s="37"/>
      <c r="AR241" s="37"/>
      <c r="AS241" s="37"/>
      <c r="AT241" s="37"/>
      <c r="AU241" s="37"/>
      <c r="AV241" s="37"/>
      <c r="AW241" s="37"/>
      <c r="AX241" s="37"/>
      <c r="AY241" s="37"/>
      <c r="AZ241" s="37"/>
      <c r="BA241" s="37"/>
      <c r="BB241" s="37"/>
      <c r="BC241" s="37"/>
      <c r="BD241" s="37"/>
      <c r="BE241" s="37"/>
      <c r="BF241" s="37"/>
      <c r="BG241" s="37"/>
      <c r="BH241" s="37"/>
      <c r="BI241" s="37"/>
      <c r="BJ241" s="37"/>
      <c r="BK241" s="37"/>
      <c r="BL241" s="37"/>
      <c r="BM241" s="37"/>
      <c r="BN241" s="37"/>
      <c r="BO241" s="37"/>
      <c r="BP241" s="37"/>
      <c r="BQ241" s="37"/>
      <c r="BR241" s="37"/>
      <c r="BS241" s="37"/>
      <c r="BT241" s="37"/>
      <c r="BU241" s="37"/>
      <c r="BV241" s="37"/>
      <c r="BW241" s="37"/>
      <c r="BX241" s="37"/>
      <c r="BY241" s="37"/>
      <c r="BZ241" s="37"/>
      <c r="CA241" s="37"/>
      <c r="CB241" s="37"/>
      <c r="CC241" s="37"/>
      <c r="CD241" s="37"/>
      <c r="CE241" s="37"/>
      <c r="CF241" s="37"/>
      <c r="CG241" s="37"/>
      <c r="CH241" s="37"/>
      <c r="CI241" s="37"/>
      <c r="CJ241" s="37"/>
      <c r="CK241" s="37"/>
      <c r="CL241" s="37"/>
      <c r="CM241" s="37"/>
      <c r="CN241" s="37"/>
      <c r="CO241" s="37"/>
      <c r="CP241" s="37"/>
    </row>
    <row r="242" spans="1:94">
      <c r="A242" s="37"/>
      <c r="B242" s="37"/>
      <c r="C242" s="37"/>
      <c r="D242" s="37"/>
      <c r="E242" s="37"/>
      <c r="F242" s="37"/>
      <c r="G242" s="37"/>
      <c r="H242" s="37"/>
      <c r="I242" s="37"/>
      <c r="J242" s="37"/>
      <c r="K242" s="37"/>
      <c r="L242" s="37"/>
      <c r="M242" s="37"/>
      <c r="N242" s="37"/>
      <c r="O242" s="37"/>
      <c r="P242" s="37"/>
      <c r="Q242" s="37"/>
      <c r="R242" s="37"/>
      <c r="S242" s="37"/>
      <c r="T242" s="37"/>
      <c r="U242" s="37"/>
      <c r="V242" s="37"/>
      <c r="W242" s="37"/>
      <c r="X242" s="37"/>
      <c r="Y242" s="37"/>
      <c r="Z242" s="37"/>
      <c r="AA242" s="37"/>
      <c r="AB242" s="37"/>
      <c r="AC242" s="37"/>
      <c r="AD242" s="37"/>
      <c r="AE242" s="37"/>
      <c r="AF242" s="37"/>
      <c r="AG242" s="37"/>
      <c r="AH242" s="37"/>
      <c r="AI242" s="37"/>
      <c r="AJ242" s="37"/>
      <c r="AK242" s="37"/>
      <c r="AL242" s="37"/>
      <c r="AM242" s="37"/>
      <c r="AN242" s="37"/>
      <c r="AO242" s="37"/>
      <c r="AP242" s="37"/>
      <c r="AQ242" s="37"/>
      <c r="AR242" s="37"/>
      <c r="AS242" s="37"/>
      <c r="AT242" s="37"/>
      <c r="AU242" s="37"/>
      <c r="AV242" s="37"/>
      <c r="AW242" s="37"/>
      <c r="AX242" s="37"/>
      <c r="AY242" s="37"/>
      <c r="AZ242" s="37"/>
      <c r="BA242" s="37"/>
      <c r="BB242" s="37"/>
      <c r="BC242" s="37"/>
      <c r="BD242" s="37"/>
      <c r="BE242" s="37"/>
      <c r="BF242" s="37"/>
      <c r="BG242" s="37"/>
      <c r="BH242" s="37"/>
      <c r="BI242" s="37"/>
      <c r="BJ242" s="37"/>
      <c r="BK242" s="37"/>
      <c r="BL242" s="37"/>
      <c r="BM242" s="37"/>
      <c r="BN242" s="37"/>
      <c r="BO242" s="37"/>
      <c r="BP242" s="37"/>
      <c r="BQ242" s="37"/>
      <c r="BR242" s="37"/>
      <c r="BS242" s="37"/>
      <c r="BT242" s="37"/>
      <c r="BU242" s="37"/>
      <c r="BV242" s="37"/>
      <c r="BW242" s="37"/>
      <c r="BX242" s="37"/>
      <c r="BY242" s="37"/>
      <c r="BZ242" s="37"/>
      <c r="CA242" s="37"/>
      <c r="CB242" s="37"/>
      <c r="CC242" s="37"/>
      <c r="CD242" s="37"/>
      <c r="CE242" s="37"/>
      <c r="CF242" s="37"/>
      <c r="CG242" s="37"/>
      <c r="CH242" s="37"/>
      <c r="CI242" s="37"/>
      <c r="CJ242" s="37"/>
      <c r="CK242" s="37"/>
      <c r="CL242" s="37"/>
      <c r="CM242" s="37"/>
      <c r="CN242" s="37"/>
      <c r="CO242" s="37"/>
      <c r="CP242" s="37"/>
    </row>
    <row r="243" spans="1:94">
      <c r="A243" s="37"/>
      <c r="B243" s="37"/>
      <c r="C243" s="37"/>
      <c r="D243" s="37"/>
      <c r="E243" s="37"/>
      <c r="F243" s="37"/>
      <c r="G243" s="37"/>
      <c r="H243" s="37"/>
      <c r="I243" s="37"/>
      <c r="J243" s="37"/>
      <c r="K243" s="37"/>
      <c r="L243" s="37"/>
      <c r="M243" s="37"/>
      <c r="N243" s="37"/>
      <c r="O243" s="37"/>
      <c r="P243" s="37"/>
      <c r="Q243" s="37"/>
      <c r="R243" s="37"/>
      <c r="S243" s="37"/>
      <c r="T243" s="37"/>
      <c r="U243" s="37"/>
      <c r="V243" s="37"/>
      <c r="W243" s="37"/>
      <c r="X243" s="37"/>
      <c r="Y243" s="37"/>
      <c r="Z243" s="37"/>
      <c r="AA243" s="37"/>
      <c r="AB243" s="37"/>
      <c r="AC243" s="37"/>
      <c r="AD243" s="37"/>
      <c r="AE243" s="37"/>
      <c r="AF243" s="37"/>
      <c r="AG243" s="37"/>
      <c r="AH243" s="37"/>
      <c r="AI243" s="37"/>
      <c r="AJ243" s="37"/>
      <c r="AK243" s="37"/>
      <c r="AL243" s="37"/>
      <c r="AM243" s="37"/>
      <c r="AN243" s="37"/>
      <c r="AO243" s="37"/>
      <c r="AP243" s="37"/>
      <c r="AQ243" s="37"/>
      <c r="AR243" s="37"/>
      <c r="AS243" s="37"/>
      <c r="AT243" s="37"/>
      <c r="AU243" s="37"/>
      <c r="AV243" s="37"/>
      <c r="AW243" s="37"/>
      <c r="AX243" s="37"/>
      <c r="AY243" s="37"/>
      <c r="AZ243" s="37"/>
      <c r="BA243" s="37"/>
      <c r="BB243" s="37"/>
      <c r="BC243" s="37"/>
      <c r="BD243" s="37"/>
      <c r="BE243" s="37"/>
      <c r="BF243" s="37"/>
      <c r="BG243" s="37"/>
      <c r="BH243" s="37"/>
      <c r="BI243" s="37"/>
      <c r="BJ243" s="37"/>
      <c r="BK243" s="37"/>
      <c r="BL243" s="37"/>
      <c r="BM243" s="37"/>
      <c r="BN243" s="37"/>
      <c r="BO243" s="37"/>
      <c r="BP243" s="37"/>
      <c r="BQ243" s="37"/>
      <c r="BR243" s="37"/>
      <c r="BS243" s="37"/>
      <c r="BT243" s="37"/>
      <c r="BU243" s="37"/>
      <c r="BV243" s="37"/>
      <c r="BW243" s="37"/>
      <c r="BX243" s="37"/>
      <c r="BY243" s="37"/>
      <c r="BZ243" s="37"/>
      <c r="CA243" s="37"/>
      <c r="CB243" s="37"/>
      <c r="CC243" s="37"/>
      <c r="CD243" s="37"/>
      <c r="CE243" s="37"/>
      <c r="CF243" s="37"/>
      <c r="CG243" s="37"/>
      <c r="CH243" s="37"/>
      <c r="CI243" s="37"/>
      <c r="CJ243" s="37"/>
      <c r="CK243" s="37"/>
      <c r="CL243" s="37"/>
      <c r="CM243" s="37"/>
      <c r="CN243" s="37"/>
      <c r="CO243" s="37"/>
      <c r="CP243" s="37"/>
    </row>
    <row r="244" spans="1:94">
      <c r="A244" s="37"/>
      <c r="B244" s="37"/>
      <c r="C244" s="37"/>
      <c r="D244" s="37"/>
      <c r="E244" s="37"/>
      <c r="F244" s="37"/>
      <c r="G244" s="37"/>
      <c r="H244" s="37"/>
      <c r="I244" s="37"/>
      <c r="J244" s="37"/>
      <c r="K244" s="37"/>
      <c r="L244" s="37"/>
      <c r="M244" s="37"/>
      <c r="N244" s="37"/>
      <c r="O244" s="37"/>
      <c r="P244" s="37"/>
      <c r="Q244" s="37"/>
      <c r="R244" s="37"/>
      <c r="S244" s="37"/>
      <c r="T244" s="37"/>
      <c r="U244" s="37"/>
      <c r="V244" s="37"/>
      <c r="W244" s="37"/>
      <c r="X244" s="37"/>
      <c r="Y244" s="37"/>
      <c r="Z244" s="37"/>
      <c r="AA244" s="37"/>
      <c r="AB244" s="37"/>
      <c r="AC244" s="37"/>
      <c r="AD244" s="37"/>
      <c r="AE244" s="37"/>
      <c r="AF244" s="37"/>
      <c r="AG244" s="37"/>
      <c r="AH244" s="37"/>
      <c r="AI244" s="37"/>
      <c r="AJ244" s="37"/>
      <c r="AK244" s="37"/>
      <c r="AL244" s="37"/>
      <c r="AM244" s="37"/>
      <c r="AN244" s="37"/>
      <c r="AO244" s="37"/>
      <c r="AP244" s="37"/>
      <c r="AQ244" s="37"/>
      <c r="AR244" s="37"/>
      <c r="AS244" s="37"/>
      <c r="AT244" s="37"/>
      <c r="AU244" s="37"/>
      <c r="AV244" s="37"/>
      <c r="AW244" s="37"/>
      <c r="AX244" s="37"/>
      <c r="AY244" s="37"/>
      <c r="AZ244" s="37"/>
      <c r="BA244" s="37"/>
      <c r="BB244" s="37"/>
      <c r="BC244" s="37"/>
      <c r="BD244" s="37"/>
      <c r="BE244" s="37"/>
      <c r="BF244" s="37"/>
      <c r="BG244" s="37"/>
      <c r="BH244" s="37"/>
      <c r="BI244" s="37"/>
      <c r="BJ244" s="37"/>
      <c r="BK244" s="37"/>
      <c r="BL244" s="37"/>
      <c r="BM244" s="37"/>
      <c r="BN244" s="37"/>
      <c r="BO244" s="37"/>
      <c r="BP244" s="37"/>
      <c r="BQ244" s="37"/>
      <c r="BR244" s="37"/>
      <c r="BS244" s="37"/>
      <c r="BT244" s="37"/>
      <c r="BU244" s="37"/>
      <c r="BV244" s="37"/>
      <c r="BW244" s="37"/>
      <c r="BX244" s="37"/>
      <c r="BY244" s="37"/>
      <c r="BZ244" s="37"/>
      <c r="CA244" s="37"/>
      <c r="CB244" s="37"/>
      <c r="CC244" s="37"/>
      <c r="CD244" s="37"/>
      <c r="CE244" s="37"/>
      <c r="CF244" s="37"/>
      <c r="CG244" s="37"/>
      <c r="CH244" s="37"/>
      <c r="CI244" s="37"/>
      <c r="CJ244" s="37"/>
      <c r="CK244" s="37"/>
      <c r="CL244" s="37"/>
      <c r="CM244" s="37"/>
      <c r="CN244" s="37"/>
      <c r="CO244" s="37"/>
      <c r="CP244" s="37"/>
    </row>
    <row r="245" spans="1:94">
      <c r="A245" s="37"/>
      <c r="B245" s="37"/>
      <c r="C245" s="37"/>
      <c r="D245" s="37"/>
      <c r="E245" s="37"/>
      <c r="F245" s="37"/>
      <c r="G245" s="37"/>
      <c r="H245" s="37"/>
      <c r="I245" s="37"/>
      <c r="J245" s="37"/>
      <c r="K245" s="37"/>
      <c r="L245" s="37"/>
      <c r="M245" s="37"/>
      <c r="N245" s="37"/>
      <c r="O245" s="37"/>
      <c r="P245" s="37"/>
      <c r="Q245" s="37"/>
      <c r="R245" s="37"/>
      <c r="S245" s="37"/>
      <c r="T245" s="37"/>
      <c r="U245" s="37"/>
      <c r="V245" s="37"/>
      <c r="W245" s="37"/>
      <c r="X245" s="37"/>
      <c r="Y245" s="37"/>
      <c r="Z245" s="37"/>
      <c r="AA245" s="37"/>
      <c r="AB245" s="37"/>
      <c r="AC245" s="37"/>
      <c r="AD245" s="37"/>
      <c r="AE245" s="37"/>
      <c r="AF245" s="37"/>
      <c r="AG245" s="37"/>
      <c r="AH245" s="37"/>
      <c r="AI245" s="37"/>
      <c r="AJ245" s="37"/>
      <c r="AK245" s="37"/>
      <c r="AL245" s="37"/>
      <c r="AM245" s="37"/>
      <c r="AN245" s="37"/>
      <c r="AO245" s="37"/>
      <c r="AP245" s="37"/>
      <c r="AQ245" s="37"/>
      <c r="AR245" s="37"/>
      <c r="AS245" s="37"/>
      <c r="AT245" s="37"/>
      <c r="AU245" s="37"/>
      <c r="AV245" s="37"/>
      <c r="AW245" s="37"/>
      <c r="AX245" s="37"/>
      <c r="AY245" s="37"/>
      <c r="AZ245" s="37"/>
      <c r="BA245" s="37"/>
      <c r="BB245" s="37"/>
      <c r="BC245" s="37"/>
      <c r="BD245" s="37"/>
      <c r="BE245" s="37"/>
      <c r="BF245" s="37"/>
      <c r="BG245" s="37"/>
      <c r="BH245" s="37"/>
      <c r="BI245" s="37"/>
      <c r="BJ245" s="37"/>
      <c r="BK245" s="37"/>
      <c r="BL245" s="37"/>
      <c r="BM245" s="37"/>
      <c r="BN245" s="37"/>
      <c r="BO245" s="37"/>
      <c r="BP245" s="37"/>
      <c r="BQ245" s="37"/>
      <c r="BR245" s="37"/>
      <c r="BS245" s="37"/>
      <c r="BT245" s="37"/>
      <c r="BU245" s="37"/>
      <c r="BV245" s="37"/>
      <c r="BW245" s="37"/>
      <c r="BX245" s="37"/>
      <c r="BY245" s="37"/>
      <c r="BZ245" s="37"/>
      <c r="CA245" s="37"/>
      <c r="CB245" s="37"/>
      <c r="CC245" s="37"/>
      <c r="CD245" s="37"/>
      <c r="CE245" s="37"/>
      <c r="CF245" s="37"/>
      <c r="CG245" s="37"/>
      <c r="CH245" s="37"/>
      <c r="CI245" s="37"/>
      <c r="CJ245" s="37"/>
      <c r="CK245" s="37"/>
      <c r="CL245" s="37"/>
      <c r="CM245" s="37"/>
      <c r="CN245" s="37"/>
      <c r="CO245" s="37"/>
      <c r="CP245" s="37"/>
    </row>
    <row r="246" spans="1:94">
      <c r="A246" s="37"/>
      <c r="B246" s="37"/>
      <c r="C246" s="37"/>
      <c r="D246" s="37"/>
      <c r="E246" s="37"/>
      <c r="F246" s="37"/>
      <c r="G246" s="37"/>
      <c r="H246" s="37"/>
      <c r="I246" s="37"/>
      <c r="J246" s="37"/>
      <c r="K246" s="37"/>
      <c r="L246" s="37"/>
      <c r="M246" s="37"/>
      <c r="N246" s="37"/>
      <c r="O246" s="37"/>
      <c r="P246" s="37"/>
      <c r="Q246" s="37"/>
      <c r="R246" s="37"/>
      <c r="S246" s="37"/>
      <c r="T246" s="37"/>
      <c r="U246" s="37"/>
      <c r="V246" s="37"/>
      <c r="W246" s="37"/>
      <c r="X246" s="37"/>
      <c r="Y246" s="37"/>
      <c r="Z246" s="37"/>
      <c r="AA246" s="37"/>
      <c r="AB246" s="37"/>
      <c r="AC246" s="37"/>
      <c r="AD246" s="37"/>
      <c r="AE246" s="37"/>
      <c r="AF246" s="37"/>
      <c r="AG246" s="37"/>
      <c r="AH246" s="37"/>
      <c r="AI246" s="37"/>
      <c r="AJ246" s="37"/>
      <c r="AK246" s="37"/>
      <c r="AL246" s="37"/>
      <c r="AM246" s="37"/>
      <c r="AN246" s="37"/>
      <c r="AO246" s="37"/>
      <c r="AP246" s="37"/>
      <c r="AQ246" s="37"/>
      <c r="AR246" s="37"/>
      <c r="AS246" s="37"/>
      <c r="AT246" s="37"/>
      <c r="AU246" s="37"/>
      <c r="AV246" s="37"/>
      <c r="AW246" s="37"/>
      <c r="AX246" s="37"/>
      <c r="AY246" s="37"/>
      <c r="AZ246" s="37"/>
      <c r="BA246" s="37"/>
      <c r="BB246" s="37"/>
      <c r="BC246" s="37"/>
      <c r="BD246" s="37"/>
      <c r="BE246" s="37"/>
      <c r="BF246" s="37"/>
      <c r="BG246" s="37"/>
      <c r="BH246" s="37"/>
      <c r="BI246" s="37"/>
      <c r="BJ246" s="37"/>
      <c r="BK246" s="37"/>
      <c r="BL246" s="37"/>
      <c r="BM246" s="37"/>
      <c r="BN246" s="37"/>
      <c r="BO246" s="37"/>
      <c r="BP246" s="37"/>
      <c r="BQ246" s="37"/>
      <c r="BR246" s="37"/>
      <c r="BS246" s="37"/>
      <c r="BT246" s="37"/>
      <c r="BU246" s="37"/>
      <c r="BV246" s="37"/>
      <c r="BW246" s="37"/>
      <c r="BX246" s="37"/>
      <c r="BY246" s="37"/>
      <c r="BZ246" s="37"/>
      <c r="CA246" s="37"/>
      <c r="CB246" s="37"/>
      <c r="CC246" s="37"/>
      <c r="CD246" s="37"/>
      <c r="CE246" s="37"/>
      <c r="CF246" s="37"/>
      <c r="CG246" s="37"/>
      <c r="CH246" s="37"/>
      <c r="CI246" s="37"/>
      <c r="CJ246" s="37"/>
      <c r="CK246" s="37"/>
      <c r="CL246" s="37"/>
      <c r="CM246" s="37"/>
      <c r="CN246" s="37"/>
      <c r="CO246" s="37"/>
      <c r="CP246" s="37"/>
    </row>
    <row r="247" spans="1:94">
      <c r="A247" s="37"/>
      <c r="B247" s="37"/>
      <c r="C247" s="37"/>
      <c r="D247" s="37"/>
      <c r="E247" s="37"/>
      <c r="F247" s="37"/>
      <c r="G247" s="37"/>
      <c r="H247" s="37"/>
      <c r="I247" s="37"/>
      <c r="J247" s="37"/>
      <c r="K247" s="37"/>
      <c r="L247" s="37"/>
      <c r="M247" s="37"/>
      <c r="N247" s="37"/>
      <c r="O247" s="37"/>
      <c r="P247" s="37"/>
      <c r="Q247" s="37"/>
      <c r="R247" s="37"/>
      <c r="S247" s="37"/>
      <c r="T247" s="37"/>
      <c r="U247" s="37"/>
      <c r="V247" s="37"/>
      <c r="W247" s="37"/>
      <c r="X247" s="37"/>
      <c r="Y247" s="37"/>
      <c r="Z247" s="37"/>
      <c r="AA247" s="37"/>
      <c r="AB247" s="37"/>
      <c r="AC247" s="37"/>
      <c r="AD247" s="37"/>
      <c r="AE247" s="37"/>
      <c r="AF247" s="37"/>
      <c r="AG247" s="37"/>
      <c r="AH247" s="37"/>
      <c r="AI247" s="37"/>
      <c r="AJ247" s="37"/>
      <c r="AK247" s="37"/>
      <c r="AL247" s="37"/>
      <c r="AM247" s="37"/>
      <c r="AN247" s="37"/>
      <c r="AO247" s="37"/>
      <c r="AP247" s="37"/>
      <c r="AQ247" s="37"/>
      <c r="AR247" s="37"/>
      <c r="AS247" s="37"/>
      <c r="AT247" s="37"/>
      <c r="AU247" s="37"/>
      <c r="AV247" s="37"/>
      <c r="AW247" s="37"/>
      <c r="AX247" s="37"/>
      <c r="AY247" s="37"/>
      <c r="AZ247" s="37"/>
      <c r="BA247" s="37"/>
      <c r="BB247" s="37"/>
      <c r="BC247" s="37"/>
      <c r="BD247" s="37"/>
      <c r="BE247" s="37"/>
      <c r="BF247" s="37"/>
      <c r="BG247" s="37"/>
      <c r="BH247" s="37"/>
      <c r="BI247" s="37"/>
      <c r="BJ247" s="37"/>
      <c r="BK247" s="37"/>
      <c r="BL247" s="37"/>
      <c r="BM247" s="37"/>
      <c r="BN247" s="37"/>
      <c r="BO247" s="37"/>
      <c r="BP247" s="37"/>
      <c r="BQ247" s="37"/>
      <c r="BR247" s="37"/>
      <c r="BS247" s="37"/>
      <c r="BT247" s="37"/>
      <c r="BU247" s="37"/>
      <c r="BV247" s="37"/>
      <c r="BW247" s="37"/>
      <c r="BX247" s="37"/>
      <c r="BY247" s="37"/>
      <c r="BZ247" s="37"/>
      <c r="CA247" s="37"/>
      <c r="CB247" s="37"/>
      <c r="CC247" s="37"/>
      <c r="CD247" s="37"/>
      <c r="CE247" s="37"/>
      <c r="CF247" s="37"/>
      <c r="CG247" s="37"/>
      <c r="CH247" s="37"/>
      <c r="CI247" s="37"/>
      <c r="CJ247" s="37"/>
      <c r="CK247" s="37"/>
      <c r="CL247" s="37"/>
      <c r="CM247" s="37"/>
      <c r="CN247" s="37"/>
      <c r="CO247" s="37"/>
      <c r="CP247" s="37"/>
    </row>
    <row r="248" spans="1:94">
      <c r="A248" s="37"/>
      <c r="B248" s="37"/>
      <c r="C248" s="37"/>
      <c r="D248" s="37"/>
      <c r="E248" s="37"/>
      <c r="F248" s="37"/>
      <c r="G248" s="37"/>
      <c r="H248" s="37"/>
      <c r="I248" s="37"/>
      <c r="J248" s="37"/>
      <c r="K248" s="37"/>
      <c r="L248" s="37"/>
      <c r="M248" s="37"/>
      <c r="N248" s="37"/>
      <c r="O248" s="37"/>
      <c r="P248" s="37"/>
      <c r="Q248" s="37"/>
      <c r="R248" s="37"/>
      <c r="S248" s="37"/>
      <c r="T248" s="37"/>
      <c r="U248" s="37"/>
      <c r="V248" s="37"/>
      <c r="W248" s="37"/>
      <c r="X248" s="37"/>
      <c r="Y248" s="37"/>
      <c r="Z248" s="37"/>
      <c r="AA248" s="37"/>
      <c r="AB248" s="37"/>
      <c r="AC248" s="37"/>
      <c r="AD248" s="37"/>
      <c r="AE248" s="37"/>
      <c r="AF248" s="37"/>
      <c r="AG248" s="37"/>
      <c r="AH248" s="37"/>
      <c r="AI248" s="37"/>
      <c r="AJ248" s="37"/>
      <c r="AK248" s="37"/>
      <c r="AL248" s="37"/>
      <c r="AM248" s="37"/>
      <c r="AN248" s="37"/>
      <c r="AO248" s="37"/>
      <c r="AP248" s="37"/>
      <c r="AQ248" s="37"/>
      <c r="AR248" s="37"/>
      <c r="AS248" s="37"/>
      <c r="AT248" s="37"/>
      <c r="AU248" s="37"/>
      <c r="AV248" s="37"/>
      <c r="AW248" s="37"/>
      <c r="AX248" s="37"/>
      <c r="AY248" s="37"/>
      <c r="AZ248" s="37"/>
      <c r="BA248" s="37"/>
      <c r="BB248" s="37"/>
      <c r="BC248" s="37"/>
      <c r="BD248" s="37"/>
      <c r="BE248" s="37"/>
      <c r="BF248" s="37"/>
      <c r="BG248" s="37"/>
      <c r="BH248" s="37"/>
      <c r="BI248" s="37"/>
      <c r="BJ248" s="37"/>
      <c r="BK248" s="37"/>
      <c r="BL248" s="37"/>
      <c r="BM248" s="37"/>
      <c r="BN248" s="37"/>
      <c r="BO248" s="37"/>
      <c r="BP248" s="37"/>
      <c r="BQ248" s="37"/>
      <c r="BR248" s="37"/>
      <c r="BS248" s="37"/>
      <c r="BT248" s="37"/>
      <c r="BU248" s="37"/>
      <c r="BV248" s="37"/>
      <c r="BW248" s="37"/>
      <c r="BX248" s="37"/>
      <c r="BY248" s="37"/>
      <c r="BZ248" s="37"/>
      <c r="CA248" s="37"/>
      <c r="CB248" s="37"/>
      <c r="CC248" s="37"/>
      <c r="CD248" s="37"/>
      <c r="CE248" s="37"/>
      <c r="CF248" s="37"/>
      <c r="CG248" s="37"/>
      <c r="CH248" s="37"/>
      <c r="CI248" s="37"/>
      <c r="CJ248" s="37"/>
      <c r="CK248" s="37"/>
      <c r="CL248" s="37"/>
      <c r="CM248" s="37"/>
      <c r="CN248" s="37"/>
      <c r="CO248" s="37"/>
      <c r="CP248" s="37"/>
    </row>
    <row r="249" spans="1:94">
      <c r="A249" s="37"/>
      <c r="B249" s="37"/>
      <c r="C249" s="37"/>
      <c r="D249" s="37"/>
      <c r="E249" s="37"/>
      <c r="F249" s="37"/>
      <c r="G249" s="37"/>
      <c r="H249" s="37"/>
      <c r="I249" s="37"/>
      <c r="J249" s="37"/>
      <c r="K249" s="37"/>
      <c r="L249" s="37"/>
      <c r="M249" s="37"/>
      <c r="N249" s="37"/>
      <c r="O249" s="37"/>
      <c r="P249" s="37"/>
      <c r="Q249" s="37"/>
      <c r="R249" s="37"/>
      <c r="S249" s="37"/>
      <c r="T249" s="37"/>
      <c r="U249" s="37"/>
      <c r="V249" s="37"/>
      <c r="W249" s="37"/>
      <c r="X249" s="37"/>
      <c r="Y249" s="37"/>
      <c r="Z249" s="37"/>
      <c r="AA249" s="37"/>
      <c r="AB249" s="37"/>
      <c r="AC249" s="37"/>
      <c r="AD249" s="37"/>
      <c r="AE249" s="37"/>
      <c r="AF249" s="37"/>
      <c r="AG249" s="37"/>
      <c r="AH249" s="37"/>
      <c r="AI249" s="37"/>
      <c r="AJ249" s="37"/>
      <c r="AK249" s="37"/>
      <c r="AL249" s="37"/>
      <c r="AM249" s="37"/>
      <c r="AN249" s="37"/>
      <c r="AO249" s="37"/>
      <c r="AP249" s="37"/>
      <c r="AQ249" s="37"/>
      <c r="AR249" s="37"/>
      <c r="AS249" s="37"/>
      <c r="AT249" s="37"/>
      <c r="AU249" s="37"/>
      <c r="AV249" s="37"/>
      <c r="AW249" s="37"/>
      <c r="AX249" s="37"/>
      <c r="AY249" s="37"/>
      <c r="AZ249" s="37"/>
      <c r="BA249" s="37"/>
      <c r="BB249" s="37"/>
      <c r="BC249" s="37"/>
      <c r="BD249" s="37"/>
      <c r="BE249" s="37"/>
      <c r="BF249" s="37"/>
      <c r="BG249" s="37"/>
      <c r="BH249" s="37"/>
      <c r="BI249" s="37"/>
      <c r="BJ249" s="37"/>
      <c r="BK249" s="37"/>
      <c r="BL249" s="37"/>
      <c r="BM249" s="37"/>
      <c r="BN249" s="37"/>
      <c r="BO249" s="37"/>
      <c r="BP249" s="37"/>
      <c r="BQ249" s="37"/>
      <c r="BR249" s="37"/>
      <c r="BS249" s="37"/>
      <c r="BT249" s="37"/>
      <c r="BU249" s="37"/>
      <c r="BV249" s="37"/>
      <c r="BW249" s="37"/>
      <c r="BX249" s="37"/>
      <c r="BY249" s="37"/>
      <c r="BZ249" s="37"/>
      <c r="CA249" s="37"/>
      <c r="CB249" s="37"/>
      <c r="CC249" s="37"/>
      <c r="CD249" s="37"/>
      <c r="CE249" s="37"/>
      <c r="CF249" s="37"/>
      <c r="CG249" s="37"/>
      <c r="CH249" s="37"/>
      <c r="CI249" s="37"/>
      <c r="CJ249" s="37"/>
      <c r="CK249" s="37"/>
      <c r="CL249" s="37"/>
      <c r="CM249" s="37"/>
      <c r="CN249" s="37"/>
      <c r="CO249" s="37"/>
      <c r="CP249" s="37"/>
    </row>
    <row r="250" spans="1:94">
      <c r="A250" s="37"/>
      <c r="B250" s="37"/>
      <c r="C250" s="37"/>
      <c r="D250" s="37"/>
      <c r="E250" s="37"/>
      <c r="F250" s="37"/>
      <c r="G250" s="37"/>
      <c r="H250" s="37"/>
      <c r="I250" s="37"/>
      <c r="J250" s="37"/>
      <c r="K250" s="37"/>
      <c r="L250" s="37"/>
      <c r="M250" s="37"/>
      <c r="N250" s="37"/>
      <c r="O250" s="37"/>
      <c r="P250" s="37"/>
      <c r="Q250" s="37"/>
      <c r="R250" s="37"/>
      <c r="S250" s="37"/>
      <c r="T250" s="37"/>
      <c r="U250" s="37"/>
      <c r="V250" s="37"/>
      <c r="W250" s="37"/>
      <c r="X250" s="37"/>
      <c r="Y250" s="37"/>
      <c r="Z250" s="37"/>
      <c r="AA250" s="37"/>
      <c r="AB250" s="37"/>
      <c r="AC250" s="37"/>
      <c r="AD250" s="37"/>
      <c r="AE250" s="37"/>
      <c r="AF250" s="37"/>
      <c r="AG250" s="37"/>
      <c r="AH250" s="37"/>
      <c r="AI250" s="37"/>
      <c r="AJ250" s="37"/>
      <c r="AK250" s="37"/>
      <c r="AL250" s="37"/>
      <c r="AM250" s="37"/>
      <c r="AN250" s="37"/>
      <c r="AO250" s="37"/>
      <c r="AP250" s="37"/>
      <c r="AQ250" s="37"/>
      <c r="AR250" s="37"/>
      <c r="AS250" s="37"/>
      <c r="AT250" s="37"/>
      <c r="AU250" s="37"/>
      <c r="AV250" s="37"/>
      <c r="AW250" s="37"/>
      <c r="AX250" s="37"/>
      <c r="AY250" s="37"/>
      <c r="AZ250" s="37"/>
      <c r="BA250" s="37"/>
      <c r="BB250" s="37"/>
      <c r="BC250" s="37"/>
      <c r="BD250" s="37"/>
      <c r="BE250" s="37"/>
      <c r="BF250" s="37"/>
      <c r="BG250" s="37"/>
      <c r="BH250" s="37"/>
      <c r="BI250" s="37"/>
      <c r="BJ250" s="37"/>
      <c r="BK250" s="37"/>
      <c r="BL250" s="37"/>
      <c r="BM250" s="37"/>
      <c r="BN250" s="37"/>
      <c r="BO250" s="37"/>
      <c r="BP250" s="37"/>
      <c r="BQ250" s="37"/>
      <c r="BR250" s="37"/>
      <c r="BS250" s="37"/>
      <c r="BT250" s="37"/>
      <c r="BU250" s="37"/>
      <c r="BV250" s="37"/>
      <c r="BW250" s="37"/>
      <c r="BX250" s="37"/>
      <c r="BY250" s="37"/>
      <c r="BZ250" s="37"/>
      <c r="CA250" s="37"/>
      <c r="CB250" s="37"/>
      <c r="CC250" s="37"/>
      <c r="CD250" s="37"/>
      <c r="CE250" s="37"/>
      <c r="CF250" s="37"/>
      <c r="CG250" s="37"/>
      <c r="CH250" s="37"/>
      <c r="CI250" s="37"/>
      <c r="CJ250" s="37"/>
      <c r="CK250" s="37"/>
      <c r="CL250" s="37"/>
      <c r="CM250" s="37"/>
      <c r="CN250" s="37"/>
      <c r="CO250" s="37"/>
      <c r="CP250" s="37"/>
    </row>
    <row r="251" spans="1:94">
      <c r="A251" s="37"/>
      <c r="B251" s="37"/>
      <c r="C251" s="37"/>
      <c r="D251" s="37"/>
      <c r="E251" s="37"/>
      <c r="F251" s="37"/>
      <c r="G251" s="37"/>
      <c r="H251" s="37"/>
      <c r="I251" s="37"/>
      <c r="J251" s="37"/>
      <c r="K251" s="37"/>
      <c r="L251" s="37"/>
      <c r="M251" s="37"/>
      <c r="N251" s="37"/>
      <c r="O251" s="37"/>
      <c r="P251" s="37"/>
      <c r="Q251" s="37"/>
      <c r="R251" s="37"/>
      <c r="S251" s="37"/>
      <c r="T251" s="37"/>
      <c r="U251" s="37"/>
      <c r="V251" s="37"/>
      <c r="W251" s="37"/>
      <c r="X251" s="37"/>
      <c r="Y251" s="37"/>
      <c r="Z251" s="37"/>
      <c r="AA251" s="37"/>
      <c r="AB251" s="37"/>
      <c r="AC251" s="37"/>
      <c r="AD251" s="37"/>
      <c r="AE251" s="37"/>
      <c r="AF251" s="37"/>
      <c r="AG251" s="37"/>
      <c r="AH251" s="37"/>
      <c r="AI251" s="37"/>
      <c r="AJ251" s="37"/>
      <c r="AK251" s="37"/>
      <c r="AL251" s="37"/>
      <c r="AM251" s="37"/>
      <c r="AN251" s="37"/>
      <c r="AO251" s="37"/>
      <c r="AP251" s="37"/>
      <c r="AQ251" s="37"/>
      <c r="AR251" s="37"/>
      <c r="AS251" s="37"/>
      <c r="AT251" s="37"/>
      <c r="AU251" s="37"/>
      <c r="AV251" s="37"/>
      <c r="AW251" s="37"/>
      <c r="AX251" s="37"/>
      <c r="AY251" s="37"/>
      <c r="AZ251" s="37"/>
      <c r="BA251" s="37"/>
      <c r="BB251" s="37"/>
      <c r="BC251" s="37"/>
      <c r="BD251" s="37"/>
      <c r="BE251" s="37"/>
      <c r="BF251" s="37"/>
      <c r="BG251" s="37"/>
      <c r="BH251" s="37"/>
      <c r="BI251" s="37"/>
      <c r="BJ251" s="37"/>
      <c r="BK251" s="37"/>
      <c r="BL251" s="37"/>
      <c r="BM251" s="37"/>
      <c r="BN251" s="37"/>
      <c r="BO251" s="37"/>
      <c r="BP251" s="37"/>
      <c r="BQ251" s="37"/>
      <c r="BR251" s="37"/>
      <c r="BS251" s="37"/>
      <c r="BT251" s="37"/>
      <c r="BU251" s="37"/>
      <c r="BV251" s="37"/>
      <c r="BW251" s="37"/>
      <c r="BX251" s="37"/>
      <c r="BY251" s="37"/>
      <c r="BZ251" s="37"/>
      <c r="CA251" s="37"/>
      <c r="CB251" s="37"/>
      <c r="CC251" s="37"/>
      <c r="CD251" s="37"/>
      <c r="CE251" s="37"/>
      <c r="CF251" s="37"/>
      <c r="CG251" s="37"/>
      <c r="CH251" s="37"/>
      <c r="CI251" s="37"/>
      <c r="CJ251" s="37"/>
      <c r="CK251" s="37"/>
      <c r="CL251" s="37"/>
      <c r="CM251" s="37"/>
      <c r="CN251" s="37"/>
      <c r="CO251" s="37"/>
      <c r="CP251" s="37"/>
    </row>
    <row r="252" spans="1:94">
      <c r="A252" s="37"/>
      <c r="B252" s="37"/>
      <c r="C252" s="37"/>
      <c r="D252" s="37"/>
      <c r="E252" s="37"/>
      <c r="F252" s="37"/>
      <c r="G252" s="37"/>
      <c r="H252" s="37"/>
      <c r="I252" s="37"/>
      <c r="J252" s="37"/>
      <c r="K252" s="37"/>
      <c r="L252" s="37"/>
      <c r="M252" s="37"/>
      <c r="N252" s="37"/>
      <c r="O252" s="37"/>
      <c r="P252" s="37"/>
      <c r="Q252" s="37"/>
      <c r="R252" s="37"/>
      <c r="S252" s="37"/>
      <c r="T252" s="37"/>
      <c r="U252" s="37"/>
      <c r="V252" s="37"/>
      <c r="W252" s="37"/>
      <c r="X252" s="37"/>
      <c r="Y252" s="37"/>
      <c r="Z252" s="37"/>
      <c r="AA252" s="37"/>
      <c r="AB252" s="37"/>
      <c r="AC252" s="37"/>
      <c r="AD252" s="37"/>
      <c r="AE252" s="37"/>
      <c r="AF252" s="37"/>
      <c r="AG252" s="37"/>
      <c r="AH252" s="37"/>
      <c r="AI252" s="37"/>
      <c r="AJ252" s="37"/>
      <c r="AK252" s="37"/>
      <c r="AL252" s="37"/>
      <c r="AM252" s="37"/>
      <c r="AN252" s="37"/>
      <c r="AO252" s="37"/>
      <c r="AP252" s="37"/>
      <c r="AQ252" s="37"/>
      <c r="AR252" s="37"/>
      <c r="AS252" s="37"/>
      <c r="AT252" s="37"/>
      <c r="AU252" s="37"/>
      <c r="AV252" s="37"/>
      <c r="AW252" s="37"/>
      <c r="AX252" s="37"/>
      <c r="AY252" s="37"/>
      <c r="AZ252" s="37"/>
      <c r="BA252" s="37"/>
      <c r="BB252" s="37"/>
      <c r="BC252" s="37"/>
      <c r="BD252" s="37"/>
      <c r="BE252" s="37"/>
      <c r="BF252" s="37"/>
      <c r="BG252" s="37"/>
      <c r="BH252" s="37"/>
      <c r="BI252" s="37"/>
      <c r="BJ252" s="37"/>
      <c r="BK252" s="37"/>
      <c r="BL252" s="37"/>
      <c r="BM252" s="37"/>
      <c r="BN252" s="37"/>
      <c r="BO252" s="37"/>
      <c r="BP252" s="37"/>
      <c r="BQ252" s="37"/>
      <c r="BR252" s="37"/>
      <c r="BS252" s="37"/>
      <c r="BT252" s="37"/>
      <c r="BU252" s="37"/>
      <c r="BV252" s="37"/>
      <c r="BW252" s="37"/>
      <c r="BX252" s="37"/>
      <c r="BY252" s="37"/>
      <c r="BZ252" s="37"/>
      <c r="CA252" s="37"/>
      <c r="CB252" s="37"/>
      <c r="CC252" s="37"/>
      <c r="CD252" s="37"/>
      <c r="CE252" s="37"/>
      <c r="CF252" s="37"/>
      <c r="CG252" s="37"/>
      <c r="CH252" s="37"/>
      <c r="CI252" s="37"/>
      <c r="CJ252" s="37"/>
      <c r="CK252" s="37"/>
      <c r="CL252" s="37"/>
      <c r="CM252" s="37"/>
      <c r="CN252" s="37"/>
      <c r="CO252" s="37"/>
      <c r="CP252" s="37"/>
    </row>
    <row r="253" spans="1:94">
      <c r="A253" s="37"/>
      <c r="B253" s="37"/>
      <c r="C253" s="37"/>
      <c r="D253" s="37"/>
      <c r="E253" s="37"/>
      <c r="F253" s="37"/>
      <c r="G253" s="37"/>
      <c r="H253" s="37"/>
      <c r="I253" s="37"/>
      <c r="J253" s="37"/>
      <c r="K253" s="37"/>
      <c r="L253" s="37"/>
      <c r="M253" s="37"/>
      <c r="N253" s="37"/>
      <c r="O253" s="37"/>
      <c r="P253" s="37"/>
      <c r="Q253" s="37"/>
      <c r="R253" s="37"/>
      <c r="S253" s="37"/>
      <c r="T253" s="37"/>
      <c r="U253" s="37"/>
      <c r="V253" s="37"/>
      <c r="W253" s="37"/>
      <c r="X253" s="37"/>
      <c r="Y253" s="37"/>
      <c r="Z253" s="37"/>
      <c r="AA253" s="37"/>
      <c r="AB253" s="37"/>
      <c r="AC253" s="37"/>
      <c r="AD253" s="37"/>
      <c r="AE253" s="37"/>
      <c r="AF253" s="37"/>
      <c r="AG253" s="37"/>
      <c r="AH253" s="37"/>
      <c r="AI253" s="37"/>
      <c r="AJ253" s="37"/>
      <c r="AK253" s="37"/>
      <c r="AL253" s="37"/>
      <c r="AM253" s="37"/>
      <c r="AN253" s="37"/>
      <c r="AO253" s="37"/>
      <c r="AP253" s="37"/>
      <c r="AQ253" s="37"/>
      <c r="AR253" s="37"/>
      <c r="AS253" s="37"/>
      <c r="AT253" s="37"/>
      <c r="AU253" s="37"/>
      <c r="AV253" s="37"/>
      <c r="AW253" s="37"/>
      <c r="AX253" s="37"/>
      <c r="AY253" s="37"/>
      <c r="AZ253" s="37"/>
      <c r="BA253" s="37"/>
      <c r="BB253" s="37"/>
      <c r="BC253" s="37"/>
      <c r="BD253" s="37"/>
      <c r="BE253" s="37"/>
      <c r="BF253" s="37"/>
      <c r="BG253" s="37"/>
      <c r="BH253" s="37"/>
      <c r="BI253" s="37"/>
      <c r="BJ253" s="37"/>
      <c r="BK253" s="37"/>
      <c r="BL253" s="37"/>
      <c r="BM253" s="37"/>
      <c r="BN253" s="37"/>
      <c r="BO253" s="37"/>
      <c r="BP253" s="37"/>
      <c r="BQ253" s="37"/>
      <c r="BR253" s="37"/>
      <c r="BS253" s="37"/>
      <c r="BT253" s="37"/>
      <c r="BU253" s="37"/>
      <c r="BV253" s="37"/>
      <c r="BW253" s="37"/>
      <c r="BX253" s="37"/>
      <c r="BY253" s="37"/>
      <c r="BZ253" s="37"/>
      <c r="CA253" s="37"/>
      <c r="CB253" s="37"/>
      <c r="CC253" s="37"/>
      <c r="CD253" s="37"/>
      <c r="CE253" s="37"/>
      <c r="CF253" s="37"/>
      <c r="CG253" s="37"/>
      <c r="CH253" s="37"/>
      <c r="CI253" s="37"/>
      <c r="CJ253" s="37"/>
      <c r="CK253" s="37"/>
      <c r="CL253" s="37"/>
      <c r="CM253" s="37"/>
      <c r="CN253" s="37"/>
      <c r="CO253" s="37"/>
      <c r="CP253" s="37"/>
    </row>
    <row r="254" spans="1:94">
      <c r="A254" s="37"/>
      <c r="B254" s="37"/>
      <c r="C254" s="37"/>
      <c r="D254" s="37"/>
      <c r="E254" s="37"/>
      <c r="F254" s="37"/>
      <c r="G254" s="37"/>
      <c r="H254" s="37"/>
      <c r="I254" s="37"/>
      <c r="J254" s="37"/>
      <c r="K254" s="37"/>
      <c r="L254" s="37"/>
      <c r="M254" s="37"/>
      <c r="N254" s="37"/>
      <c r="O254" s="37"/>
      <c r="P254" s="37"/>
      <c r="Q254" s="37"/>
      <c r="R254" s="37"/>
      <c r="S254" s="37"/>
      <c r="T254" s="37"/>
      <c r="U254" s="37"/>
      <c r="V254" s="37"/>
      <c r="W254" s="37"/>
      <c r="X254" s="37"/>
      <c r="Y254" s="37"/>
      <c r="Z254" s="37"/>
      <c r="AA254" s="37"/>
      <c r="AB254" s="37"/>
      <c r="AC254" s="37"/>
      <c r="AD254" s="37"/>
      <c r="AE254" s="37"/>
      <c r="AF254" s="37"/>
      <c r="AG254" s="37"/>
      <c r="AH254" s="37"/>
      <c r="AI254" s="37"/>
      <c r="AJ254" s="37"/>
      <c r="AK254" s="37"/>
      <c r="AL254" s="37"/>
      <c r="AM254" s="37"/>
      <c r="AN254" s="37"/>
      <c r="AO254" s="37"/>
      <c r="AP254" s="37"/>
      <c r="AQ254" s="37"/>
      <c r="AR254" s="37"/>
      <c r="AS254" s="37"/>
      <c r="AT254" s="37"/>
      <c r="AU254" s="37"/>
      <c r="AV254" s="37"/>
      <c r="AW254" s="37"/>
      <c r="AX254" s="37"/>
      <c r="AY254" s="37"/>
      <c r="AZ254" s="37"/>
      <c r="BA254" s="37"/>
      <c r="BB254" s="37"/>
      <c r="BC254" s="37"/>
      <c r="BD254" s="37"/>
      <c r="BE254" s="37"/>
      <c r="BF254" s="37"/>
      <c r="BG254" s="37"/>
      <c r="BH254" s="37"/>
      <c r="BI254" s="37"/>
      <c r="BJ254" s="37"/>
      <c r="BK254" s="37"/>
      <c r="BL254" s="37"/>
      <c r="BM254" s="37"/>
      <c r="BN254" s="37"/>
      <c r="BO254" s="37"/>
      <c r="BP254" s="37"/>
      <c r="BQ254" s="37"/>
      <c r="BR254" s="37"/>
      <c r="BS254" s="37"/>
      <c r="BT254" s="37"/>
      <c r="BU254" s="37"/>
      <c r="BV254" s="37"/>
      <c r="BW254" s="37"/>
      <c r="BX254" s="37"/>
      <c r="BY254" s="37"/>
      <c r="BZ254" s="37"/>
      <c r="CA254" s="37"/>
      <c r="CB254" s="37"/>
      <c r="CC254" s="37"/>
      <c r="CD254" s="37"/>
      <c r="CE254" s="37"/>
      <c r="CF254" s="37"/>
      <c r="CG254" s="37"/>
      <c r="CH254" s="37"/>
      <c r="CI254" s="37"/>
      <c r="CJ254" s="37"/>
      <c r="CK254" s="37"/>
      <c r="CL254" s="37"/>
      <c r="CM254" s="37"/>
      <c r="CN254" s="37"/>
      <c r="CO254" s="37"/>
      <c r="CP254" s="37"/>
    </row>
    <row r="255" spans="1:94">
      <c r="A255" s="37"/>
      <c r="B255" s="37"/>
      <c r="C255" s="37"/>
      <c r="D255" s="37"/>
      <c r="E255" s="37"/>
      <c r="F255" s="37"/>
      <c r="G255" s="37"/>
      <c r="H255" s="37"/>
      <c r="I255" s="37"/>
      <c r="J255" s="37"/>
      <c r="K255" s="37"/>
      <c r="L255" s="37"/>
      <c r="M255" s="37"/>
      <c r="N255" s="37"/>
      <c r="O255" s="37"/>
      <c r="P255" s="37"/>
      <c r="Q255" s="37"/>
      <c r="R255" s="37"/>
      <c r="S255" s="37"/>
      <c r="T255" s="37"/>
      <c r="U255" s="37"/>
      <c r="V255" s="37"/>
      <c r="W255" s="37"/>
      <c r="X255" s="37"/>
      <c r="Y255" s="37"/>
      <c r="Z255" s="37"/>
      <c r="AA255" s="37"/>
      <c r="AB255" s="37"/>
      <c r="AC255" s="37"/>
      <c r="AD255" s="37"/>
      <c r="AE255" s="37"/>
      <c r="AF255" s="37"/>
      <c r="AG255" s="37"/>
      <c r="AH255" s="37"/>
      <c r="AI255" s="37"/>
      <c r="AJ255" s="37"/>
      <c r="AK255" s="37"/>
      <c r="AL255" s="37"/>
      <c r="AM255" s="37"/>
      <c r="AN255" s="37"/>
      <c r="AO255" s="37"/>
      <c r="AP255" s="37"/>
      <c r="AQ255" s="37"/>
      <c r="AR255" s="37"/>
      <c r="AS255" s="37"/>
      <c r="AT255" s="37"/>
      <c r="AU255" s="37"/>
      <c r="AV255" s="37"/>
      <c r="AW255" s="37"/>
      <c r="AX255" s="37"/>
      <c r="AY255" s="37"/>
      <c r="AZ255" s="37"/>
      <c r="BA255" s="37"/>
      <c r="BB255" s="37"/>
      <c r="BC255" s="37"/>
      <c r="BD255" s="37"/>
      <c r="BE255" s="37"/>
      <c r="BF255" s="37"/>
      <c r="BG255" s="37"/>
      <c r="BH255" s="37"/>
      <c r="BI255" s="37"/>
      <c r="BJ255" s="37"/>
      <c r="BK255" s="37"/>
      <c r="BL255" s="37"/>
      <c r="BM255" s="37"/>
      <c r="BN255" s="37"/>
      <c r="BO255" s="37"/>
      <c r="BP255" s="37"/>
      <c r="BQ255" s="37"/>
      <c r="BR255" s="37"/>
      <c r="BS255" s="37"/>
      <c r="BT255" s="37"/>
      <c r="BU255" s="37"/>
      <c r="BV255" s="37"/>
      <c r="BW255" s="37"/>
      <c r="BX255" s="37"/>
      <c r="BY255" s="37"/>
      <c r="BZ255" s="37"/>
      <c r="CA255" s="37"/>
      <c r="CB255" s="37"/>
      <c r="CC255" s="37"/>
      <c r="CD255" s="37"/>
      <c r="CE255" s="37"/>
      <c r="CF255" s="37"/>
      <c r="CG255" s="37"/>
      <c r="CH255" s="37"/>
      <c r="CI255" s="37"/>
      <c r="CJ255" s="37"/>
      <c r="CK255" s="37"/>
      <c r="CL255" s="37"/>
      <c r="CM255" s="37"/>
      <c r="CN255" s="37"/>
      <c r="CO255" s="37"/>
      <c r="CP255" s="37"/>
    </row>
    <row r="256" spans="1:94">
      <c r="A256" s="37"/>
      <c r="B256" s="37"/>
      <c r="C256" s="37"/>
      <c r="D256" s="37"/>
      <c r="E256" s="37"/>
      <c r="F256" s="37"/>
      <c r="G256" s="37"/>
      <c r="H256" s="37"/>
      <c r="I256" s="37"/>
      <c r="J256" s="37"/>
      <c r="K256" s="37"/>
      <c r="L256" s="37"/>
      <c r="M256" s="37"/>
      <c r="N256" s="37"/>
      <c r="O256" s="37"/>
      <c r="P256" s="37"/>
      <c r="Q256" s="37"/>
      <c r="R256" s="37"/>
      <c r="S256" s="37"/>
      <c r="T256" s="37"/>
      <c r="U256" s="37"/>
      <c r="V256" s="37"/>
      <c r="W256" s="37"/>
      <c r="X256" s="37"/>
      <c r="Y256" s="37"/>
      <c r="Z256" s="37"/>
      <c r="AA256" s="37"/>
      <c r="AB256" s="37"/>
      <c r="AC256" s="37"/>
      <c r="AD256" s="37"/>
      <c r="AE256" s="37"/>
      <c r="AF256" s="37"/>
      <c r="AG256" s="37"/>
      <c r="AH256" s="37"/>
      <c r="AI256" s="37"/>
      <c r="AJ256" s="37"/>
      <c r="AK256" s="37"/>
      <c r="AL256" s="37"/>
      <c r="AM256" s="37"/>
      <c r="AN256" s="37"/>
      <c r="AO256" s="37"/>
      <c r="AP256" s="37"/>
      <c r="AQ256" s="37"/>
      <c r="AR256" s="37"/>
      <c r="AS256" s="37"/>
      <c r="AT256" s="37"/>
      <c r="AU256" s="37"/>
      <c r="AV256" s="37"/>
      <c r="AW256" s="37"/>
      <c r="AX256" s="37"/>
      <c r="AY256" s="37"/>
      <c r="AZ256" s="37"/>
      <c r="BA256" s="37"/>
      <c r="BB256" s="37"/>
      <c r="BC256" s="37"/>
      <c r="BD256" s="37"/>
      <c r="BE256" s="37"/>
      <c r="BF256" s="37"/>
      <c r="BG256" s="37"/>
      <c r="BH256" s="37"/>
      <c r="BI256" s="37"/>
      <c r="BJ256" s="37"/>
      <c r="BK256" s="37"/>
      <c r="BL256" s="37"/>
      <c r="BM256" s="37"/>
      <c r="BN256" s="37"/>
      <c r="BO256" s="37"/>
      <c r="BP256" s="37"/>
      <c r="BQ256" s="37"/>
      <c r="BR256" s="37"/>
      <c r="BS256" s="37"/>
      <c r="BT256" s="37"/>
      <c r="BU256" s="37"/>
      <c r="BV256" s="37"/>
      <c r="BW256" s="37"/>
      <c r="BX256" s="37"/>
      <c r="BY256" s="37"/>
      <c r="BZ256" s="37"/>
      <c r="CA256" s="37"/>
      <c r="CB256" s="37"/>
      <c r="CC256" s="37"/>
      <c r="CD256" s="37"/>
      <c r="CE256" s="37"/>
      <c r="CF256" s="37"/>
      <c r="CG256" s="37"/>
      <c r="CH256" s="37"/>
      <c r="CI256" s="37"/>
      <c r="CJ256" s="37"/>
      <c r="CK256" s="37"/>
      <c r="CL256" s="37"/>
      <c r="CM256" s="37"/>
      <c r="CN256" s="37"/>
      <c r="CO256" s="37"/>
      <c r="CP256" s="37"/>
    </row>
    <row r="257" spans="1:94">
      <c r="A257" s="37"/>
      <c r="B257" s="37"/>
      <c r="C257" s="37"/>
      <c r="D257" s="37"/>
      <c r="E257" s="37"/>
      <c r="F257" s="37"/>
      <c r="G257" s="37"/>
      <c r="H257" s="37"/>
      <c r="I257" s="37"/>
      <c r="J257" s="37"/>
      <c r="K257" s="37"/>
      <c r="L257" s="37"/>
      <c r="M257" s="37"/>
      <c r="N257" s="37"/>
      <c r="O257" s="37"/>
      <c r="P257" s="37"/>
      <c r="Q257" s="37"/>
      <c r="R257" s="37"/>
      <c r="S257" s="37"/>
      <c r="T257" s="37"/>
      <c r="U257" s="37"/>
      <c r="V257" s="37"/>
      <c r="W257" s="37"/>
      <c r="X257" s="37"/>
      <c r="Y257" s="37"/>
      <c r="Z257" s="37"/>
      <c r="AA257" s="37"/>
      <c r="AB257" s="37"/>
      <c r="AC257" s="37"/>
      <c r="AD257" s="37"/>
      <c r="AE257" s="37"/>
      <c r="AF257" s="37"/>
      <c r="AG257" s="37"/>
      <c r="AH257" s="37"/>
      <c r="AI257" s="37"/>
      <c r="AJ257" s="37"/>
      <c r="AK257" s="37"/>
      <c r="AL257" s="37"/>
      <c r="AM257" s="37"/>
      <c r="AN257" s="37"/>
      <c r="AO257" s="37"/>
      <c r="AP257" s="37"/>
      <c r="AQ257" s="37"/>
      <c r="AR257" s="37"/>
      <c r="AS257" s="37"/>
      <c r="AT257" s="37"/>
      <c r="AU257" s="37"/>
      <c r="AV257" s="37"/>
      <c r="AW257" s="37"/>
      <c r="AX257" s="37"/>
      <c r="AY257" s="37"/>
      <c r="AZ257" s="37"/>
      <c r="BA257" s="37"/>
      <c r="BB257" s="37"/>
      <c r="BC257" s="37"/>
      <c r="BD257" s="37"/>
      <c r="BE257" s="37"/>
      <c r="BF257" s="37"/>
      <c r="BG257" s="37"/>
      <c r="BH257" s="37"/>
      <c r="BI257" s="37"/>
      <c r="BJ257" s="37"/>
      <c r="BK257" s="37"/>
      <c r="BL257" s="37"/>
      <c r="BM257" s="37"/>
      <c r="BN257" s="37"/>
      <c r="BO257" s="37"/>
      <c r="BP257" s="37"/>
      <c r="BQ257" s="37"/>
      <c r="BR257" s="37"/>
      <c r="BS257" s="37"/>
      <c r="BT257" s="37"/>
      <c r="BU257" s="37"/>
      <c r="BV257" s="37"/>
      <c r="BW257" s="37"/>
      <c r="BX257" s="37"/>
      <c r="BY257" s="37"/>
      <c r="BZ257" s="37"/>
      <c r="CA257" s="37"/>
      <c r="CB257" s="37"/>
      <c r="CC257" s="37"/>
      <c r="CD257" s="37"/>
      <c r="CE257" s="37"/>
      <c r="CF257" s="37"/>
      <c r="CG257" s="37"/>
      <c r="CH257" s="37"/>
      <c r="CI257" s="37"/>
      <c r="CJ257" s="37"/>
      <c r="CK257" s="37"/>
      <c r="CL257" s="37"/>
      <c r="CM257" s="37"/>
      <c r="CN257" s="37"/>
      <c r="CO257" s="37"/>
      <c r="CP257" s="37"/>
    </row>
    <row r="258" spans="1:94">
      <c r="A258" s="37"/>
      <c r="B258" s="37"/>
      <c r="C258" s="37"/>
      <c r="D258" s="37"/>
      <c r="E258" s="37"/>
      <c r="F258" s="37"/>
      <c r="G258" s="37"/>
      <c r="H258" s="37"/>
      <c r="I258" s="37"/>
      <c r="J258" s="37"/>
      <c r="K258" s="37"/>
      <c r="L258" s="37"/>
      <c r="M258" s="37"/>
      <c r="N258" s="37"/>
      <c r="O258" s="37"/>
      <c r="P258" s="37"/>
      <c r="Q258" s="37"/>
      <c r="R258" s="37"/>
      <c r="S258" s="37"/>
      <c r="T258" s="37"/>
      <c r="U258" s="37"/>
      <c r="V258" s="37"/>
      <c r="W258" s="37"/>
      <c r="X258" s="37"/>
      <c r="Y258" s="37"/>
      <c r="Z258" s="37"/>
      <c r="AA258" s="37"/>
      <c r="AB258" s="37"/>
      <c r="AC258" s="37"/>
      <c r="AD258" s="37"/>
      <c r="AE258" s="37"/>
      <c r="AF258" s="37"/>
      <c r="AG258" s="37"/>
      <c r="AH258" s="37"/>
      <c r="AI258" s="37"/>
      <c r="AJ258" s="37"/>
      <c r="AK258" s="37"/>
      <c r="AL258" s="37"/>
      <c r="AM258" s="37"/>
      <c r="AN258" s="37"/>
      <c r="AO258" s="37"/>
      <c r="AP258" s="37"/>
      <c r="AQ258" s="37"/>
      <c r="AR258" s="37"/>
      <c r="AS258" s="37"/>
      <c r="AT258" s="37"/>
      <c r="AU258" s="37"/>
      <c r="AV258" s="37"/>
      <c r="AW258" s="37"/>
      <c r="AX258" s="37"/>
      <c r="AY258" s="37"/>
      <c r="AZ258" s="37"/>
      <c r="BA258" s="37"/>
      <c r="BB258" s="37"/>
      <c r="BC258" s="37"/>
      <c r="BD258" s="37"/>
      <c r="BE258" s="37"/>
      <c r="BF258" s="37"/>
      <c r="BG258" s="37"/>
      <c r="BH258" s="37"/>
      <c r="BI258" s="37"/>
      <c r="BJ258" s="37"/>
      <c r="BK258" s="37"/>
      <c r="BL258" s="37"/>
      <c r="BM258" s="37"/>
      <c r="BN258" s="37"/>
      <c r="BO258" s="37"/>
      <c r="BP258" s="37"/>
      <c r="BQ258" s="37"/>
      <c r="BR258" s="37"/>
      <c r="BS258" s="37"/>
      <c r="BT258" s="37"/>
      <c r="BU258" s="37"/>
      <c r="BV258" s="37"/>
      <c r="BW258" s="37"/>
      <c r="BX258" s="37"/>
      <c r="BY258" s="37"/>
      <c r="BZ258" s="37"/>
      <c r="CA258" s="37"/>
      <c r="CB258" s="37"/>
      <c r="CC258" s="37"/>
      <c r="CD258" s="37"/>
      <c r="CE258" s="37"/>
      <c r="CF258" s="37"/>
      <c r="CG258" s="37"/>
      <c r="CH258" s="37"/>
      <c r="CI258" s="37"/>
      <c r="CJ258" s="37"/>
      <c r="CK258" s="37"/>
      <c r="CL258" s="37"/>
      <c r="CM258" s="37"/>
      <c r="CN258" s="37"/>
      <c r="CO258" s="37"/>
      <c r="CP258" s="37"/>
    </row>
    <row r="259" spans="1:94">
      <c r="A259" s="37"/>
      <c r="B259" s="37"/>
      <c r="C259" s="37"/>
      <c r="D259" s="37"/>
      <c r="E259" s="37"/>
      <c r="F259" s="37"/>
      <c r="G259" s="37"/>
      <c r="H259" s="37"/>
      <c r="I259" s="37"/>
      <c r="J259" s="37"/>
      <c r="K259" s="37"/>
      <c r="L259" s="37"/>
      <c r="M259" s="37"/>
      <c r="N259" s="37"/>
      <c r="O259" s="37"/>
      <c r="P259" s="37"/>
      <c r="Q259" s="37"/>
      <c r="R259" s="37"/>
      <c r="S259" s="37"/>
      <c r="T259" s="37"/>
      <c r="U259" s="37"/>
      <c r="V259" s="37"/>
      <c r="W259" s="37"/>
      <c r="X259" s="37"/>
      <c r="Y259" s="37"/>
      <c r="Z259" s="37"/>
      <c r="AA259" s="37"/>
      <c r="AB259" s="37"/>
      <c r="AC259" s="37"/>
      <c r="AD259" s="37"/>
      <c r="AE259" s="37"/>
      <c r="AF259" s="37"/>
      <c r="AG259" s="37"/>
      <c r="AH259" s="37"/>
      <c r="AI259" s="37"/>
      <c r="AJ259" s="37"/>
      <c r="AK259" s="37"/>
      <c r="AL259" s="37"/>
      <c r="AM259" s="37"/>
      <c r="AN259" s="37"/>
      <c r="AO259" s="37"/>
      <c r="AP259" s="37"/>
      <c r="AQ259" s="37"/>
      <c r="AR259" s="37"/>
      <c r="AS259" s="37"/>
      <c r="AT259" s="37"/>
      <c r="AU259" s="37"/>
      <c r="AV259" s="37"/>
      <c r="AW259" s="37"/>
      <c r="AX259" s="37"/>
      <c r="AY259" s="37"/>
      <c r="AZ259" s="37"/>
      <c r="BA259" s="37"/>
      <c r="BB259" s="37"/>
      <c r="BC259" s="37"/>
      <c r="BD259" s="37"/>
      <c r="BE259" s="37"/>
      <c r="BF259" s="37"/>
      <c r="BG259" s="37"/>
      <c r="BH259" s="37"/>
      <c r="BI259" s="37"/>
      <c r="BJ259" s="37"/>
      <c r="BK259" s="37"/>
      <c r="BL259" s="37"/>
      <c r="BM259" s="37"/>
      <c r="BN259" s="37"/>
      <c r="BO259" s="37"/>
      <c r="BP259" s="37"/>
      <c r="BQ259" s="37"/>
      <c r="BR259" s="37"/>
      <c r="BS259" s="37"/>
      <c r="BT259" s="37"/>
      <c r="BU259" s="37"/>
      <c r="BV259" s="37"/>
      <c r="BW259" s="37"/>
      <c r="BX259" s="37"/>
      <c r="BY259" s="37"/>
      <c r="BZ259" s="37"/>
      <c r="CA259" s="37"/>
      <c r="CB259" s="37"/>
      <c r="CC259" s="37"/>
      <c r="CD259" s="37"/>
      <c r="CE259" s="37"/>
      <c r="CF259" s="37"/>
      <c r="CG259" s="37"/>
      <c r="CH259" s="37"/>
      <c r="CI259" s="37"/>
      <c r="CJ259" s="37"/>
      <c r="CK259" s="37"/>
      <c r="CL259" s="37"/>
      <c r="CM259" s="37"/>
      <c r="CN259" s="37"/>
      <c r="CO259" s="37"/>
      <c r="CP259" s="37"/>
    </row>
    <row r="260" spans="1:94">
      <c r="A260" s="37"/>
      <c r="B260" s="37"/>
      <c r="C260" s="37"/>
      <c r="D260" s="37"/>
      <c r="E260" s="37"/>
      <c r="F260" s="37"/>
      <c r="G260" s="37"/>
      <c r="H260" s="37"/>
      <c r="I260" s="37"/>
      <c r="J260" s="37"/>
      <c r="K260" s="37"/>
      <c r="L260" s="37"/>
      <c r="M260" s="37"/>
      <c r="N260" s="37"/>
      <c r="O260" s="37"/>
      <c r="P260" s="37"/>
      <c r="Q260" s="37"/>
      <c r="R260" s="37"/>
      <c r="S260" s="37"/>
      <c r="T260" s="37"/>
      <c r="U260" s="37"/>
      <c r="V260" s="37"/>
      <c r="W260" s="37"/>
      <c r="X260" s="37"/>
      <c r="Y260" s="37"/>
      <c r="Z260" s="37"/>
      <c r="AA260" s="37"/>
      <c r="AB260" s="37"/>
      <c r="AC260" s="37"/>
      <c r="AD260" s="37"/>
      <c r="AE260" s="37"/>
      <c r="AF260" s="37"/>
      <c r="AG260" s="37"/>
      <c r="AH260" s="37"/>
      <c r="AI260" s="37"/>
      <c r="AJ260" s="37"/>
      <c r="AK260" s="37"/>
      <c r="AL260" s="37"/>
      <c r="AM260" s="37"/>
      <c r="AN260" s="37"/>
      <c r="AO260" s="37"/>
      <c r="AP260" s="37"/>
      <c r="AQ260" s="37"/>
      <c r="AR260" s="37"/>
      <c r="AS260" s="37"/>
      <c r="AT260" s="37"/>
      <c r="AU260" s="37"/>
      <c r="AV260" s="37"/>
      <c r="AW260" s="37"/>
      <c r="AX260" s="37"/>
      <c r="AY260" s="37"/>
      <c r="AZ260" s="37"/>
      <c r="BA260" s="37"/>
      <c r="BB260" s="37"/>
      <c r="BC260" s="37"/>
      <c r="BD260" s="37"/>
      <c r="BE260" s="37"/>
      <c r="BF260" s="37"/>
      <c r="BG260" s="37"/>
      <c r="BH260" s="37"/>
      <c r="BI260" s="37"/>
      <c r="BJ260" s="37"/>
      <c r="BK260" s="37"/>
      <c r="BL260" s="37"/>
      <c r="BM260" s="37"/>
      <c r="BN260" s="37"/>
      <c r="BO260" s="37"/>
      <c r="BP260" s="37"/>
      <c r="BQ260" s="37"/>
      <c r="BR260" s="37"/>
      <c r="BS260" s="37"/>
      <c r="BT260" s="37"/>
      <c r="BU260" s="37"/>
      <c r="BV260" s="37"/>
      <c r="BW260" s="37"/>
      <c r="BX260" s="37"/>
      <c r="BY260" s="37"/>
      <c r="BZ260" s="37"/>
      <c r="CA260" s="37"/>
      <c r="CB260" s="37"/>
      <c r="CC260" s="37"/>
      <c r="CD260" s="37"/>
      <c r="CE260" s="37"/>
      <c r="CF260" s="37"/>
      <c r="CG260" s="37"/>
      <c r="CH260" s="37"/>
      <c r="CI260" s="37"/>
      <c r="CJ260" s="37"/>
      <c r="CK260" s="37"/>
      <c r="CL260" s="37"/>
      <c r="CM260" s="37"/>
      <c r="CN260" s="37"/>
      <c r="CO260" s="37"/>
      <c r="CP260" s="37"/>
    </row>
    <row r="261" spans="1:94">
      <c r="A261" s="37"/>
      <c r="B261" s="37"/>
      <c r="C261" s="37"/>
      <c r="D261" s="37"/>
      <c r="E261" s="37"/>
      <c r="F261" s="37"/>
      <c r="G261" s="37"/>
      <c r="H261" s="37"/>
      <c r="I261" s="37"/>
      <c r="J261" s="37"/>
      <c r="K261" s="37"/>
      <c r="L261" s="37"/>
      <c r="M261" s="37"/>
      <c r="N261" s="37"/>
      <c r="O261" s="37"/>
      <c r="P261" s="37"/>
      <c r="Q261" s="37"/>
      <c r="R261" s="37"/>
      <c r="S261" s="37"/>
      <c r="T261" s="37"/>
      <c r="U261" s="37"/>
      <c r="V261" s="37"/>
      <c r="W261" s="37"/>
      <c r="X261" s="37"/>
      <c r="Y261" s="37"/>
      <c r="Z261" s="37"/>
      <c r="AA261" s="37"/>
      <c r="AB261" s="37"/>
      <c r="AC261" s="37"/>
      <c r="AD261" s="37"/>
      <c r="AE261" s="37"/>
      <c r="AF261" s="37"/>
      <c r="AG261" s="37"/>
      <c r="AH261" s="37"/>
      <c r="AI261" s="37"/>
      <c r="AJ261" s="37"/>
      <c r="AK261" s="37"/>
      <c r="AL261" s="37"/>
      <c r="AM261" s="37"/>
      <c r="AN261" s="37"/>
      <c r="AO261" s="37"/>
      <c r="AP261" s="37"/>
      <c r="AQ261" s="37"/>
      <c r="AR261" s="37"/>
      <c r="AS261" s="37"/>
      <c r="AT261" s="37"/>
      <c r="AU261" s="37"/>
      <c r="AV261" s="37"/>
      <c r="AW261" s="37"/>
      <c r="AX261" s="37"/>
      <c r="AY261" s="37"/>
      <c r="AZ261" s="37"/>
      <c r="BA261" s="37"/>
      <c r="BB261" s="37"/>
      <c r="BC261" s="37"/>
      <c r="BD261" s="37"/>
      <c r="BE261" s="37"/>
      <c r="BF261" s="37"/>
      <c r="BG261" s="37"/>
      <c r="BH261" s="37"/>
      <c r="BI261" s="37"/>
      <c r="BJ261" s="37"/>
      <c r="BK261" s="37"/>
      <c r="BL261" s="37"/>
      <c r="BM261" s="37"/>
      <c r="BN261" s="37"/>
      <c r="BO261" s="37"/>
      <c r="BP261" s="37"/>
      <c r="BQ261" s="37"/>
      <c r="BR261" s="37"/>
      <c r="BS261" s="37"/>
      <c r="BT261" s="37"/>
      <c r="BU261" s="37"/>
      <c r="BV261" s="37"/>
      <c r="BW261" s="37"/>
      <c r="BX261" s="37"/>
      <c r="BY261" s="37"/>
      <c r="BZ261" s="37"/>
      <c r="CA261" s="37"/>
      <c r="CB261" s="37"/>
      <c r="CC261" s="37"/>
      <c r="CD261" s="37"/>
      <c r="CE261" s="37"/>
      <c r="CF261" s="37"/>
      <c r="CG261" s="37"/>
      <c r="CH261" s="37"/>
      <c r="CI261" s="37"/>
      <c r="CJ261" s="37"/>
      <c r="CK261" s="37"/>
      <c r="CL261" s="37"/>
      <c r="CM261" s="37"/>
      <c r="CN261" s="37"/>
      <c r="CO261" s="37"/>
      <c r="CP261" s="37"/>
    </row>
    <row r="262" spans="1:94">
      <c r="A262" s="37"/>
      <c r="B262" s="37"/>
      <c r="C262" s="37"/>
      <c r="D262" s="37"/>
      <c r="E262" s="37"/>
      <c r="F262" s="37"/>
      <c r="G262" s="37"/>
      <c r="H262" s="37"/>
      <c r="I262" s="37"/>
      <c r="J262" s="37"/>
      <c r="K262" s="37"/>
      <c r="L262" s="37"/>
      <c r="M262" s="37"/>
      <c r="N262" s="37"/>
      <c r="O262" s="37"/>
      <c r="P262" s="37"/>
      <c r="Q262" s="37"/>
      <c r="R262" s="37"/>
      <c r="S262" s="37"/>
      <c r="T262" s="37"/>
      <c r="U262" s="37"/>
      <c r="V262" s="37"/>
      <c r="W262" s="37"/>
      <c r="X262" s="37"/>
      <c r="Y262" s="37"/>
      <c r="Z262" s="37"/>
      <c r="AA262" s="37"/>
      <c r="AB262" s="37"/>
      <c r="AC262" s="37"/>
      <c r="AD262" s="37"/>
      <c r="AE262" s="37"/>
      <c r="AF262" s="37"/>
      <c r="AG262" s="37"/>
      <c r="AH262" s="37"/>
      <c r="AI262" s="37"/>
      <c r="AJ262" s="37"/>
      <c r="AK262" s="37"/>
      <c r="AL262" s="37"/>
      <c r="AM262" s="37"/>
      <c r="AN262" s="37"/>
      <c r="AO262" s="37"/>
      <c r="AP262" s="37"/>
      <c r="AQ262" s="37"/>
      <c r="AR262" s="37"/>
      <c r="AS262" s="37"/>
      <c r="AT262" s="37"/>
      <c r="AU262" s="37"/>
      <c r="AV262" s="37"/>
      <c r="AW262" s="37"/>
      <c r="AX262" s="37"/>
      <c r="AY262" s="37"/>
      <c r="AZ262" s="37"/>
      <c r="BA262" s="37"/>
      <c r="BB262" s="37"/>
      <c r="BC262" s="37"/>
      <c r="BD262" s="37"/>
      <c r="BE262" s="37"/>
      <c r="BF262" s="37"/>
      <c r="BG262" s="37"/>
      <c r="BH262" s="37"/>
      <c r="BI262" s="37"/>
      <c r="BJ262" s="37"/>
      <c r="BK262" s="37"/>
      <c r="BL262" s="37"/>
      <c r="BM262" s="37"/>
      <c r="BN262" s="37"/>
      <c r="BO262" s="37"/>
      <c r="BP262" s="37"/>
      <c r="BQ262" s="37"/>
      <c r="BR262" s="37"/>
      <c r="BS262" s="37"/>
      <c r="BT262" s="37"/>
      <c r="BU262" s="37"/>
      <c r="BV262" s="37"/>
      <c r="BW262" s="37"/>
      <c r="BX262" s="37"/>
      <c r="BY262" s="37"/>
      <c r="BZ262" s="37"/>
      <c r="CA262" s="37"/>
      <c r="CB262" s="37"/>
      <c r="CC262" s="37"/>
      <c r="CD262" s="37"/>
      <c r="CE262" s="37"/>
      <c r="CF262" s="37"/>
      <c r="CG262" s="37"/>
      <c r="CH262" s="37"/>
      <c r="CI262" s="37"/>
      <c r="CJ262" s="37"/>
      <c r="CK262" s="37"/>
      <c r="CL262" s="37"/>
      <c r="CM262" s="37"/>
      <c r="CN262" s="37"/>
      <c r="CO262" s="37"/>
      <c r="CP262" s="37"/>
    </row>
    <row r="263" spans="1:94">
      <c r="A263" s="37"/>
      <c r="B263" s="37"/>
      <c r="C263" s="37"/>
      <c r="D263" s="37"/>
      <c r="E263" s="37"/>
      <c r="F263" s="37"/>
      <c r="G263" s="37"/>
      <c r="H263" s="37"/>
      <c r="I263" s="37"/>
      <c r="J263" s="37"/>
      <c r="K263" s="37"/>
      <c r="L263" s="37"/>
      <c r="M263" s="37"/>
      <c r="N263" s="37"/>
      <c r="O263" s="37"/>
      <c r="P263" s="37"/>
      <c r="Q263" s="37"/>
      <c r="R263" s="37"/>
      <c r="S263" s="37"/>
      <c r="T263" s="37"/>
      <c r="U263" s="37"/>
      <c r="V263" s="37"/>
      <c r="W263" s="37"/>
      <c r="X263" s="37"/>
      <c r="Y263" s="37"/>
      <c r="Z263" s="37"/>
      <c r="AA263" s="37"/>
      <c r="AB263" s="37"/>
      <c r="AC263" s="37"/>
      <c r="AD263" s="37"/>
      <c r="AE263" s="37"/>
      <c r="AF263" s="37"/>
      <c r="AG263" s="37"/>
      <c r="AH263" s="37"/>
      <c r="AI263" s="37"/>
      <c r="AJ263" s="37"/>
      <c r="AK263" s="37"/>
      <c r="AL263" s="37"/>
      <c r="AM263" s="37"/>
      <c r="AN263" s="37"/>
      <c r="AO263" s="37"/>
      <c r="AP263" s="37"/>
      <c r="AQ263" s="37"/>
      <c r="AR263" s="37"/>
      <c r="AS263" s="37"/>
      <c r="AT263" s="37"/>
      <c r="AU263" s="37"/>
      <c r="AV263" s="37"/>
      <c r="AW263" s="37"/>
      <c r="AX263" s="37"/>
      <c r="AY263" s="37"/>
      <c r="AZ263" s="37"/>
      <c r="BA263" s="37"/>
      <c r="BB263" s="37"/>
      <c r="BC263" s="37"/>
      <c r="BD263" s="37"/>
      <c r="BE263" s="37"/>
      <c r="BF263" s="37"/>
      <c r="BG263" s="37"/>
      <c r="BH263" s="37"/>
      <c r="BI263" s="37"/>
      <c r="BJ263" s="37"/>
      <c r="BK263" s="37"/>
      <c r="BL263" s="37"/>
      <c r="BM263" s="37"/>
      <c r="BN263" s="37"/>
      <c r="BO263" s="37"/>
      <c r="BP263" s="37"/>
      <c r="BQ263" s="37"/>
      <c r="BR263" s="37"/>
      <c r="BS263" s="37"/>
      <c r="BT263" s="37"/>
      <c r="BU263" s="37"/>
      <c r="BV263" s="37"/>
      <c r="BW263" s="37"/>
      <c r="BX263" s="37"/>
      <c r="BY263" s="37"/>
      <c r="BZ263" s="37"/>
      <c r="CA263" s="37"/>
      <c r="CB263" s="37"/>
      <c r="CC263" s="37"/>
      <c r="CD263" s="37"/>
      <c r="CE263" s="37"/>
      <c r="CF263" s="37"/>
      <c r="CG263" s="37"/>
      <c r="CH263" s="37"/>
      <c r="CI263" s="37"/>
      <c r="CJ263" s="37"/>
      <c r="CK263" s="37"/>
      <c r="CL263" s="37"/>
      <c r="CM263" s="37"/>
      <c r="CN263" s="37"/>
      <c r="CO263" s="37"/>
      <c r="CP263" s="37"/>
    </row>
    <row r="264" spans="1:94">
      <c r="A264" s="37"/>
      <c r="B264" s="37"/>
      <c r="C264" s="37"/>
      <c r="D264" s="37"/>
      <c r="E264" s="37"/>
      <c r="F264" s="37"/>
      <c r="G264" s="37"/>
      <c r="H264" s="37"/>
      <c r="I264" s="37"/>
      <c r="J264" s="37"/>
      <c r="K264" s="37"/>
      <c r="L264" s="37"/>
      <c r="M264" s="37"/>
      <c r="N264" s="37"/>
      <c r="O264" s="37"/>
      <c r="P264" s="37"/>
      <c r="Q264" s="37"/>
      <c r="R264" s="37"/>
      <c r="S264" s="37"/>
      <c r="T264" s="37"/>
      <c r="U264" s="37"/>
      <c r="V264" s="37"/>
      <c r="W264" s="37"/>
      <c r="X264" s="37"/>
      <c r="Y264" s="37"/>
      <c r="Z264" s="37"/>
      <c r="AA264" s="37"/>
      <c r="AB264" s="37"/>
      <c r="AC264" s="37"/>
      <c r="AD264" s="37"/>
      <c r="AE264" s="37"/>
      <c r="AF264" s="37"/>
      <c r="AG264" s="37"/>
      <c r="AH264" s="37"/>
      <c r="AI264" s="37"/>
      <c r="AJ264" s="37"/>
      <c r="AK264" s="37"/>
      <c r="AL264" s="37"/>
      <c r="AM264" s="37"/>
      <c r="AN264" s="37"/>
      <c r="AO264" s="37"/>
      <c r="AP264" s="37"/>
      <c r="AQ264" s="37"/>
      <c r="AR264" s="37"/>
      <c r="AS264" s="37"/>
      <c r="AT264" s="37"/>
      <c r="AU264" s="37"/>
      <c r="AV264" s="37"/>
      <c r="AW264" s="37"/>
      <c r="AX264" s="37"/>
      <c r="AY264" s="37"/>
      <c r="AZ264" s="37"/>
      <c r="BA264" s="37"/>
      <c r="BB264" s="37"/>
      <c r="BC264" s="37"/>
      <c r="BD264" s="37"/>
      <c r="BE264" s="37"/>
      <c r="BF264" s="37"/>
      <c r="BG264" s="37"/>
      <c r="BH264" s="37"/>
      <c r="BI264" s="37"/>
      <c r="BJ264" s="37"/>
      <c r="BK264" s="37"/>
      <c r="BL264" s="37"/>
      <c r="BM264" s="37"/>
      <c r="BN264" s="37"/>
      <c r="BO264" s="37"/>
      <c r="BP264" s="37"/>
      <c r="BQ264" s="37"/>
      <c r="BR264" s="37"/>
      <c r="BS264" s="37"/>
      <c r="BT264" s="37"/>
      <c r="BU264" s="37"/>
      <c r="BV264" s="37"/>
      <c r="BW264" s="37"/>
      <c r="BX264" s="37"/>
      <c r="BY264" s="37"/>
      <c r="BZ264" s="37"/>
      <c r="CA264" s="37"/>
      <c r="CB264" s="37"/>
      <c r="CC264" s="37"/>
      <c r="CD264" s="37"/>
      <c r="CE264" s="37"/>
      <c r="CF264" s="37"/>
      <c r="CG264" s="37"/>
      <c r="CH264" s="37"/>
      <c r="CI264" s="37"/>
      <c r="CJ264" s="37"/>
      <c r="CK264" s="37"/>
      <c r="CL264" s="37"/>
      <c r="CM264" s="37"/>
      <c r="CN264" s="37"/>
      <c r="CO264" s="37"/>
      <c r="CP264" s="37"/>
    </row>
    <row r="265" spans="1:94">
      <c r="A265" s="37"/>
      <c r="B265" s="37"/>
      <c r="C265" s="37"/>
      <c r="D265" s="37"/>
      <c r="E265" s="37"/>
      <c r="F265" s="37"/>
      <c r="G265" s="37"/>
      <c r="H265" s="37"/>
      <c r="I265" s="37"/>
      <c r="J265" s="37"/>
      <c r="K265" s="37"/>
      <c r="L265" s="37"/>
      <c r="M265" s="37"/>
      <c r="N265" s="37"/>
      <c r="O265" s="37"/>
      <c r="P265" s="37"/>
      <c r="Q265" s="37"/>
      <c r="R265" s="37"/>
      <c r="S265" s="37"/>
      <c r="T265" s="37"/>
      <c r="U265" s="37"/>
      <c r="V265" s="37"/>
      <c r="W265" s="37"/>
      <c r="X265" s="37"/>
      <c r="Y265" s="37"/>
      <c r="Z265" s="37"/>
      <c r="AA265" s="37"/>
      <c r="AB265" s="37"/>
      <c r="AC265" s="37"/>
      <c r="AD265" s="37"/>
      <c r="AE265" s="37"/>
      <c r="AF265" s="37"/>
      <c r="AG265" s="37"/>
      <c r="AH265" s="37"/>
      <c r="AI265" s="37"/>
      <c r="AJ265" s="37"/>
      <c r="AK265" s="37"/>
      <c r="AL265" s="37"/>
      <c r="AM265" s="37"/>
      <c r="AN265" s="37"/>
      <c r="AO265" s="37"/>
      <c r="AP265" s="37"/>
      <c r="AQ265" s="37"/>
      <c r="AR265" s="37"/>
      <c r="AS265" s="37"/>
      <c r="AT265" s="37"/>
      <c r="AU265" s="37"/>
      <c r="AV265" s="37"/>
      <c r="AW265" s="37"/>
      <c r="AX265" s="37"/>
      <c r="AY265" s="37"/>
      <c r="AZ265" s="37"/>
      <c r="BA265" s="37"/>
      <c r="BB265" s="37"/>
      <c r="BC265" s="37"/>
      <c r="BD265" s="37"/>
      <c r="BE265" s="37"/>
      <c r="BF265" s="37"/>
      <c r="BG265" s="37"/>
      <c r="BH265" s="37"/>
      <c r="BI265" s="37"/>
      <c r="BJ265" s="37"/>
      <c r="BK265" s="37"/>
      <c r="BL265" s="37"/>
      <c r="BM265" s="37"/>
      <c r="BN265" s="37"/>
      <c r="BO265" s="37"/>
      <c r="BP265" s="37"/>
      <c r="BQ265" s="37"/>
      <c r="BR265" s="37"/>
      <c r="BS265" s="37"/>
      <c r="BT265" s="37"/>
      <c r="BU265" s="37"/>
      <c r="BV265" s="37"/>
      <c r="BW265" s="37"/>
      <c r="BX265" s="37"/>
      <c r="BY265" s="37"/>
      <c r="BZ265" s="37"/>
      <c r="CA265" s="37"/>
      <c r="CB265" s="37"/>
      <c r="CC265" s="37"/>
      <c r="CD265" s="37"/>
      <c r="CE265" s="37"/>
      <c r="CF265" s="37"/>
      <c r="CG265" s="37"/>
      <c r="CH265" s="37"/>
      <c r="CI265" s="37"/>
      <c r="CJ265" s="37"/>
      <c r="CK265" s="37"/>
      <c r="CL265" s="37"/>
      <c r="CM265" s="37"/>
      <c r="CN265" s="37"/>
      <c r="CO265" s="37"/>
      <c r="CP265" s="37"/>
    </row>
    <row r="266" spans="1:94">
      <c r="A266" s="37"/>
      <c r="B266" s="37"/>
      <c r="C266" s="37"/>
      <c r="D266" s="37"/>
      <c r="E266" s="37"/>
      <c r="F266" s="37"/>
      <c r="G266" s="37"/>
      <c r="H266" s="37"/>
      <c r="I266" s="37"/>
      <c r="J266" s="37"/>
      <c r="K266" s="37"/>
      <c r="L266" s="37"/>
      <c r="M266" s="37"/>
      <c r="N266" s="37"/>
      <c r="O266" s="37"/>
      <c r="P266" s="37"/>
      <c r="Q266" s="37"/>
      <c r="R266" s="37"/>
      <c r="S266" s="37"/>
      <c r="T266" s="37"/>
      <c r="U266" s="37"/>
      <c r="V266" s="37"/>
      <c r="W266" s="37"/>
      <c r="X266" s="37"/>
      <c r="Y266" s="37"/>
      <c r="Z266" s="37"/>
      <c r="AA266" s="37"/>
      <c r="AB266" s="37"/>
      <c r="AC266" s="37"/>
      <c r="AD266" s="37"/>
      <c r="AE266" s="37"/>
      <c r="AF266" s="37"/>
      <c r="AG266" s="37"/>
      <c r="AH266" s="37"/>
      <c r="AI266" s="37"/>
      <c r="AJ266" s="37"/>
      <c r="AK266" s="37"/>
      <c r="AL266" s="37"/>
      <c r="AM266" s="37"/>
      <c r="AN266" s="37"/>
      <c r="AO266" s="37"/>
      <c r="AP266" s="37"/>
      <c r="AQ266" s="37"/>
      <c r="AR266" s="37"/>
      <c r="AS266" s="37"/>
      <c r="AT266" s="37"/>
      <c r="AU266" s="37"/>
      <c r="AV266" s="37"/>
      <c r="AW266" s="37"/>
      <c r="AX266" s="37"/>
      <c r="AY266" s="37"/>
      <c r="AZ266" s="37"/>
      <c r="BA266" s="37"/>
      <c r="BB266" s="37"/>
      <c r="BC266" s="37"/>
      <c r="BD266" s="37"/>
      <c r="BE266" s="37"/>
      <c r="BF266" s="37"/>
      <c r="BG266" s="37"/>
      <c r="BH266" s="37"/>
      <c r="BI266" s="37"/>
      <c r="BJ266" s="37"/>
      <c r="BK266" s="37"/>
      <c r="BL266" s="37"/>
      <c r="BM266" s="37"/>
      <c r="BN266" s="37"/>
      <c r="BO266" s="37"/>
      <c r="BP266" s="37"/>
      <c r="BQ266" s="37"/>
      <c r="BR266" s="37"/>
      <c r="BS266" s="37"/>
      <c r="BT266" s="37"/>
      <c r="BU266" s="37"/>
      <c r="BV266" s="37"/>
      <c r="BW266" s="37"/>
      <c r="BX266" s="37"/>
      <c r="BY266" s="37"/>
      <c r="BZ266" s="37"/>
      <c r="CA266" s="37"/>
      <c r="CB266" s="37"/>
      <c r="CC266" s="37"/>
      <c r="CD266" s="37"/>
      <c r="CE266" s="37"/>
      <c r="CF266" s="37"/>
      <c r="CG266" s="37"/>
      <c r="CH266" s="37"/>
      <c r="CI266" s="37"/>
      <c r="CJ266" s="37"/>
      <c r="CK266" s="37"/>
      <c r="CL266" s="37"/>
      <c r="CM266" s="37"/>
      <c r="CN266" s="37"/>
      <c r="CO266" s="37"/>
      <c r="CP266" s="37"/>
    </row>
    <row r="267" spans="1:94">
      <c r="A267" s="37"/>
      <c r="B267" s="37"/>
      <c r="C267" s="37"/>
      <c r="D267" s="37"/>
      <c r="E267" s="37"/>
      <c r="F267" s="37"/>
      <c r="G267" s="37"/>
      <c r="H267" s="37"/>
      <c r="I267" s="37"/>
      <c r="J267" s="37"/>
      <c r="K267" s="37"/>
      <c r="L267" s="37"/>
      <c r="M267" s="37"/>
      <c r="N267" s="37"/>
      <c r="O267" s="37"/>
      <c r="P267" s="37"/>
      <c r="Q267" s="37"/>
      <c r="R267" s="37"/>
      <c r="S267" s="37"/>
      <c r="T267" s="37"/>
      <c r="U267" s="37"/>
      <c r="V267" s="37"/>
      <c r="W267" s="37"/>
      <c r="X267" s="37"/>
      <c r="Y267" s="37"/>
      <c r="Z267" s="37"/>
      <c r="AA267" s="37"/>
      <c r="AB267" s="37"/>
      <c r="AC267" s="37"/>
      <c r="AD267" s="37"/>
      <c r="AE267" s="37"/>
      <c r="AF267" s="37"/>
      <c r="AG267" s="37"/>
      <c r="AH267" s="37"/>
      <c r="AI267" s="37"/>
      <c r="AJ267" s="37"/>
      <c r="AK267" s="37"/>
      <c r="AL267" s="37"/>
      <c r="AM267" s="37"/>
      <c r="AN267" s="37"/>
      <c r="AO267" s="37"/>
      <c r="AP267" s="37"/>
      <c r="AQ267" s="37"/>
      <c r="AR267" s="37"/>
      <c r="AS267" s="37"/>
      <c r="AT267" s="37"/>
      <c r="AU267" s="37"/>
      <c r="AV267" s="37"/>
      <c r="AW267" s="37"/>
      <c r="AX267" s="37"/>
      <c r="AY267" s="37"/>
      <c r="AZ267" s="37"/>
      <c r="BA267" s="37"/>
      <c r="BB267" s="37"/>
      <c r="BC267" s="37"/>
      <c r="BD267" s="37"/>
      <c r="BE267" s="37"/>
      <c r="BF267" s="37"/>
      <c r="BG267" s="37"/>
      <c r="BH267" s="37"/>
      <c r="BI267" s="37"/>
      <c r="BJ267" s="37"/>
      <c r="BK267" s="37"/>
      <c r="BL267" s="37"/>
      <c r="BM267" s="37"/>
      <c r="BN267" s="37"/>
      <c r="BO267" s="37"/>
      <c r="BP267" s="37"/>
      <c r="BQ267" s="37"/>
      <c r="BR267" s="37"/>
      <c r="BS267" s="37"/>
      <c r="BT267" s="37"/>
      <c r="BU267" s="37"/>
      <c r="BV267" s="37"/>
      <c r="BW267" s="37"/>
      <c r="BX267" s="37"/>
      <c r="BY267" s="37"/>
      <c r="BZ267" s="37"/>
      <c r="CA267" s="37"/>
      <c r="CB267" s="37"/>
      <c r="CC267" s="37"/>
      <c r="CD267" s="37"/>
      <c r="CE267" s="37"/>
      <c r="CF267" s="37"/>
      <c r="CG267" s="37"/>
      <c r="CH267" s="37"/>
      <c r="CI267" s="37"/>
      <c r="CJ267" s="37"/>
      <c r="CK267" s="37"/>
      <c r="CL267" s="37"/>
      <c r="CM267" s="37"/>
      <c r="CN267" s="37"/>
      <c r="CO267" s="37"/>
      <c r="CP267" s="37"/>
    </row>
    <row r="268" spans="1:94">
      <c r="A268" s="37"/>
      <c r="B268" s="37"/>
      <c r="C268" s="37"/>
      <c r="D268" s="37"/>
      <c r="E268" s="37"/>
      <c r="F268" s="37"/>
      <c r="G268" s="37"/>
      <c r="H268" s="37"/>
      <c r="I268" s="37"/>
      <c r="J268" s="37"/>
      <c r="K268" s="37"/>
      <c r="L268" s="37"/>
      <c r="M268" s="37"/>
      <c r="N268" s="37"/>
      <c r="O268" s="37"/>
      <c r="P268" s="37"/>
      <c r="Q268" s="37"/>
      <c r="R268" s="37"/>
      <c r="S268" s="37"/>
      <c r="T268" s="37"/>
      <c r="U268" s="37"/>
      <c r="V268" s="37"/>
      <c r="W268" s="37"/>
      <c r="X268" s="37"/>
      <c r="Y268" s="37"/>
      <c r="Z268" s="37"/>
      <c r="AA268" s="37"/>
      <c r="AB268" s="37"/>
      <c r="AC268" s="37"/>
      <c r="AD268" s="37"/>
      <c r="AE268" s="37"/>
      <c r="AF268" s="37"/>
      <c r="AG268" s="37"/>
      <c r="AH268" s="37"/>
      <c r="AI268" s="37"/>
      <c r="AJ268" s="37"/>
      <c r="AK268" s="37"/>
      <c r="AL268" s="37"/>
      <c r="AM268" s="37"/>
      <c r="AN268" s="37"/>
      <c r="AO268" s="37"/>
      <c r="AP268" s="37"/>
      <c r="AQ268" s="37"/>
      <c r="AR268" s="37"/>
      <c r="AS268" s="37"/>
      <c r="AT268" s="37"/>
      <c r="AU268" s="37"/>
      <c r="AV268" s="37"/>
      <c r="AW268" s="37"/>
      <c r="AX268" s="37"/>
      <c r="AY268" s="37"/>
      <c r="AZ268" s="37"/>
      <c r="BA268" s="37"/>
      <c r="BB268" s="37"/>
      <c r="BC268" s="37"/>
      <c r="BD268" s="37"/>
      <c r="BE268" s="37"/>
      <c r="BF268" s="37"/>
      <c r="BG268" s="37"/>
      <c r="BH268" s="37"/>
      <c r="BI268" s="37"/>
      <c r="BJ268" s="37"/>
      <c r="BK268" s="37"/>
      <c r="BL268" s="37"/>
      <c r="BM268" s="37"/>
      <c r="BN268" s="37"/>
      <c r="BO268" s="37"/>
      <c r="BP268" s="37"/>
      <c r="BQ268" s="37"/>
      <c r="BR268" s="37"/>
      <c r="BS268" s="37"/>
      <c r="BT268" s="37"/>
      <c r="BU268" s="37"/>
      <c r="BV268" s="37"/>
      <c r="BW268" s="37"/>
      <c r="BX268" s="37"/>
      <c r="BY268" s="37"/>
      <c r="BZ268" s="37"/>
      <c r="CA268" s="37"/>
      <c r="CB268" s="37"/>
      <c r="CC268" s="37"/>
      <c r="CD268" s="37"/>
      <c r="CE268" s="37"/>
      <c r="CF268" s="37"/>
      <c r="CG268" s="37"/>
      <c r="CH268" s="37"/>
      <c r="CI268" s="37"/>
      <c r="CJ268" s="37"/>
      <c r="CK268" s="37"/>
      <c r="CL268" s="37"/>
      <c r="CM268" s="37"/>
      <c r="CN268" s="37"/>
      <c r="CO268" s="37"/>
      <c r="CP268" s="37"/>
    </row>
    <row r="269" spans="1:94">
      <c r="A269" s="37"/>
      <c r="B269" s="37"/>
      <c r="C269" s="37"/>
      <c r="D269" s="37"/>
      <c r="E269" s="37"/>
      <c r="F269" s="37"/>
      <c r="G269" s="37"/>
      <c r="H269" s="37"/>
      <c r="I269" s="37"/>
      <c r="J269" s="37"/>
      <c r="K269" s="37"/>
      <c r="L269" s="37"/>
      <c r="M269" s="37"/>
      <c r="N269" s="37"/>
      <c r="O269" s="37"/>
      <c r="P269" s="37"/>
      <c r="Q269" s="37"/>
      <c r="R269" s="37"/>
      <c r="S269" s="37"/>
      <c r="T269" s="37"/>
      <c r="U269" s="37"/>
      <c r="V269" s="37"/>
      <c r="W269" s="37"/>
      <c r="X269" s="37"/>
      <c r="Y269" s="37"/>
      <c r="Z269" s="37"/>
      <c r="AA269" s="37"/>
      <c r="AB269" s="37"/>
      <c r="AC269" s="37"/>
      <c r="AD269" s="37"/>
      <c r="AE269" s="37"/>
      <c r="AF269" s="37"/>
      <c r="AG269" s="37"/>
      <c r="AH269" s="37"/>
      <c r="AI269" s="37"/>
      <c r="AJ269" s="37"/>
      <c r="AK269" s="37"/>
      <c r="AL269" s="37"/>
      <c r="AM269" s="37"/>
      <c r="AN269" s="37"/>
      <c r="AO269" s="37"/>
      <c r="AP269" s="37"/>
      <c r="AQ269" s="37"/>
      <c r="AR269" s="37"/>
      <c r="AS269" s="37"/>
      <c r="AT269" s="37"/>
      <c r="AU269" s="37"/>
      <c r="AV269" s="37"/>
      <c r="AW269" s="37"/>
      <c r="AX269" s="37"/>
      <c r="AY269" s="37"/>
      <c r="AZ269" s="37"/>
      <c r="BA269" s="37"/>
      <c r="BB269" s="37"/>
      <c r="BC269" s="37"/>
      <c r="BD269" s="37"/>
      <c r="BE269" s="37"/>
      <c r="BF269" s="37"/>
      <c r="BG269" s="37"/>
      <c r="BH269" s="37"/>
      <c r="BI269" s="37"/>
      <c r="BJ269" s="37"/>
      <c r="BK269" s="37"/>
      <c r="BL269" s="37"/>
      <c r="BM269" s="37"/>
      <c r="BN269" s="37"/>
      <c r="BO269" s="37"/>
      <c r="BP269" s="37"/>
      <c r="BQ269" s="37"/>
      <c r="BR269" s="37"/>
      <c r="BS269" s="37"/>
      <c r="BT269" s="37"/>
      <c r="BU269" s="37"/>
      <c r="BV269" s="37"/>
      <c r="BW269" s="37"/>
      <c r="BX269" s="37"/>
      <c r="BY269" s="37"/>
      <c r="BZ269" s="37"/>
      <c r="CA269" s="37"/>
      <c r="CB269" s="37"/>
      <c r="CC269" s="37"/>
      <c r="CD269" s="37"/>
      <c r="CE269" s="37"/>
      <c r="CF269" s="37"/>
      <c r="CG269" s="37"/>
      <c r="CH269" s="37"/>
      <c r="CI269" s="37"/>
      <c r="CJ269" s="37"/>
      <c r="CK269" s="37"/>
      <c r="CL269" s="37"/>
      <c r="CM269" s="37"/>
      <c r="CN269" s="37"/>
      <c r="CO269" s="37"/>
      <c r="CP269" s="37"/>
    </row>
    <row r="270" spans="1:94">
      <c r="A270" s="37"/>
      <c r="B270" s="37"/>
      <c r="C270" s="37"/>
      <c r="D270" s="37"/>
      <c r="E270" s="37"/>
      <c r="F270" s="37"/>
      <c r="G270" s="37"/>
      <c r="H270" s="37"/>
      <c r="I270" s="37"/>
      <c r="J270" s="37"/>
      <c r="K270" s="37"/>
      <c r="L270" s="37"/>
      <c r="M270" s="37"/>
      <c r="N270" s="37"/>
      <c r="O270" s="37"/>
      <c r="P270" s="37"/>
      <c r="Q270" s="37"/>
      <c r="R270" s="37"/>
      <c r="S270" s="37"/>
      <c r="T270" s="37"/>
      <c r="U270" s="37"/>
      <c r="V270" s="37"/>
      <c r="W270" s="37"/>
      <c r="X270" s="37"/>
      <c r="Y270" s="37"/>
      <c r="Z270" s="37"/>
      <c r="AA270" s="37"/>
      <c r="AB270" s="37"/>
      <c r="AC270" s="37"/>
      <c r="AD270" s="37"/>
      <c r="AE270" s="37"/>
      <c r="AF270" s="37"/>
      <c r="AG270" s="37"/>
      <c r="AH270" s="37"/>
      <c r="AI270" s="37"/>
      <c r="AJ270" s="37"/>
      <c r="AK270" s="37"/>
      <c r="AL270" s="37"/>
      <c r="AM270" s="37"/>
      <c r="AN270" s="37"/>
      <c r="AO270" s="37"/>
      <c r="AP270" s="37"/>
      <c r="AQ270" s="37"/>
      <c r="AR270" s="37"/>
      <c r="AS270" s="37"/>
      <c r="AT270" s="37"/>
      <c r="AU270" s="37"/>
      <c r="AV270" s="37"/>
      <c r="AW270" s="37"/>
      <c r="AX270" s="37"/>
      <c r="AY270" s="37"/>
      <c r="AZ270" s="37"/>
      <c r="BA270" s="37"/>
      <c r="BB270" s="37"/>
      <c r="BC270" s="37"/>
      <c r="BD270" s="37"/>
      <c r="BE270" s="37"/>
      <c r="BF270" s="37"/>
      <c r="BG270" s="37"/>
      <c r="BH270" s="37"/>
      <c r="BI270" s="37"/>
      <c r="BJ270" s="37"/>
      <c r="BK270" s="37"/>
      <c r="BL270" s="37"/>
      <c r="BM270" s="37"/>
      <c r="BN270" s="37"/>
      <c r="BO270" s="37"/>
      <c r="BP270" s="37"/>
      <c r="BQ270" s="37"/>
      <c r="BR270" s="37"/>
      <c r="BS270" s="37"/>
      <c r="BT270" s="37"/>
      <c r="BU270" s="37"/>
      <c r="BV270" s="37"/>
      <c r="BW270" s="37"/>
      <c r="BX270" s="37"/>
      <c r="BY270" s="37"/>
      <c r="BZ270" s="37"/>
      <c r="CA270" s="37"/>
      <c r="CB270" s="37"/>
      <c r="CC270" s="37"/>
      <c r="CD270" s="37"/>
      <c r="CE270" s="37"/>
      <c r="CF270" s="37"/>
      <c r="CG270" s="37"/>
      <c r="CH270" s="37"/>
      <c r="CI270" s="37"/>
      <c r="CJ270" s="37"/>
      <c r="CK270" s="37"/>
      <c r="CL270" s="37"/>
      <c r="CM270" s="37"/>
      <c r="CN270" s="37"/>
      <c r="CO270" s="37"/>
      <c r="CP270" s="37"/>
    </row>
    <row r="271" spans="1:94">
      <c r="A271" s="37"/>
      <c r="B271" s="37"/>
      <c r="C271" s="37"/>
      <c r="D271" s="37"/>
      <c r="E271" s="37"/>
      <c r="F271" s="37"/>
      <c r="G271" s="37"/>
      <c r="H271" s="37"/>
      <c r="I271" s="37"/>
      <c r="J271" s="37"/>
      <c r="K271" s="37"/>
      <c r="L271" s="37"/>
      <c r="M271" s="37"/>
      <c r="N271" s="37"/>
      <c r="O271" s="37"/>
      <c r="P271" s="37"/>
      <c r="Q271" s="37"/>
      <c r="R271" s="37"/>
      <c r="S271" s="37"/>
      <c r="T271" s="37"/>
      <c r="U271" s="37"/>
      <c r="V271" s="37"/>
      <c r="W271" s="37"/>
      <c r="X271" s="37"/>
      <c r="Y271" s="37"/>
      <c r="Z271" s="37"/>
      <c r="AA271" s="37"/>
      <c r="AB271" s="37"/>
      <c r="AC271" s="37"/>
      <c r="AD271" s="37"/>
      <c r="AE271" s="37"/>
      <c r="AF271" s="37"/>
      <c r="AG271" s="37"/>
      <c r="AH271" s="37"/>
      <c r="AI271" s="37"/>
      <c r="AJ271" s="37"/>
      <c r="AK271" s="37"/>
      <c r="AL271" s="37"/>
      <c r="AM271" s="37"/>
      <c r="AN271" s="37"/>
      <c r="AO271" s="37"/>
      <c r="AP271" s="37"/>
      <c r="AQ271" s="37"/>
      <c r="AR271" s="37"/>
      <c r="AS271" s="37"/>
      <c r="AT271" s="37"/>
      <c r="AU271" s="37"/>
      <c r="AV271" s="37"/>
      <c r="AW271" s="37"/>
      <c r="AX271" s="37"/>
      <c r="AY271" s="37"/>
      <c r="AZ271" s="37"/>
      <c r="BA271" s="37"/>
      <c r="BB271" s="37"/>
      <c r="BC271" s="37"/>
      <c r="BD271" s="37"/>
      <c r="BE271" s="37"/>
      <c r="BF271" s="37"/>
      <c r="BG271" s="37"/>
      <c r="BH271" s="37"/>
      <c r="BI271" s="37"/>
      <c r="BJ271" s="37"/>
      <c r="BK271" s="37"/>
      <c r="BL271" s="37"/>
      <c r="BM271" s="37"/>
      <c r="BN271" s="37"/>
      <c r="BO271" s="37"/>
      <c r="BP271" s="37"/>
      <c r="BQ271" s="37"/>
      <c r="BR271" s="37"/>
      <c r="BS271" s="37"/>
      <c r="BT271" s="37"/>
      <c r="BU271" s="37"/>
      <c r="BV271" s="37"/>
      <c r="BW271" s="37"/>
      <c r="BX271" s="37"/>
      <c r="BY271" s="37"/>
      <c r="BZ271" s="37"/>
      <c r="CA271" s="37"/>
      <c r="CB271" s="37"/>
      <c r="CC271" s="37"/>
      <c r="CD271" s="37"/>
      <c r="CE271" s="37"/>
      <c r="CF271" s="37"/>
      <c r="CG271" s="37"/>
      <c r="CH271" s="37"/>
      <c r="CI271" s="37"/>
      <c r="CJ271" s="37"/>
      <c r="CK271" s="37"/>
      <c r="CL271" s="37"/>
      <c r="CM271" s="37"/>
      <c r="CN271" s="37"/>
      <c r="CO271" s="37"/>
      <c r="CP271" s="37"/>
    </row>
    <row r="272" spans="1:94">
      <c r="A272" s="37"/>
      <c r="B272" s="37"/>
      <c r="C272" s="37"/>
      <c r="D272" s="37"/>
      <c r="E272" s="37"/>
      <c r="F272" s="37"/>
      <c r="G272" s="37"/>
      <c r="H272" s="37"/>
      <c r="I272" s="37"/>
      <c r="J272" s="37"/>
      <c r="K272" s="37"/>
      <c r="L272" s="37"/>
      <c r="M272" s="37"/>
      <c r="N272" s="37"/>
      <c r="O272" s="37"/>
      <c r="P272" s="37"/>
      <c r="Q272" s="37"/>
      <c r="R272" s="37"/>
      <c r="S272" s="37"/>
      <c r="T272" s="37"/>
      <c r="U272" s="37"/>
      <c r="V272" s="37"/>
      <c r="W272" s="37"/>
      <c r="X272" s="37"/>
      <c r="Y272" s="37"/>
      <c r="Z272" s="37"/>
      <c r="AA272" s="37"/>
      <c r="AB272" s="37"/>
      <c r="AC272" s="37"/>
      <c r="AD272" s="37"/>
      <c r="AE272" s="37"/>
      <c r="AF272" s="37"/>
      <c r="AG272" s="37"/>
      <c r="AH272" s="37"/>
      <c r="AI272" s="37"/>
      <c r="AJ272" s="37"/>
      <c r="AK272" s="37"/>
      <c r="AL272" s="37"/>
      <c r="AM272" s="37"/>
      <c r="AN272" s="37"/>
      <c r="AO272" s="37"/>
      <c r="AP272" s="37"/>
      <c r="AQ272" s="37"/>
      <c r="AR272" s="37"/>
      <c r="AS272" s="37"/>
      <c r="AT272" s="37"/>
      <c r="AU272" s="37"/>
      <c r="AV272" s="37"/>
      <c r="AW272" s="37"/>
      <c r="AX272" s="37"/>
      <c r="AY272" s="37"/>
      <c r="AZ272" s="37"/>
      <c r="BA272" s="37"/>
      <c r="BB272" s="37"/>
      <c r="BC272" s="37"/>
      <c r="BD272" s="37"/>
      <c r="BE272" s="37"/>
      <c r="BF272" s="37"/>
      <c r="BG272" s="37"/>
      <c r="BH272" s="37"/>
      <c r="BI272" s="37"/>
      <c r="BJ272" s="37"/>
      <c r="BK272" s="37"/>
      <c r="BL272" s="37"/>
      <c r="BM272" s="37"/>
      <c r="BN272" s="37"/>
      <c r="BO272" s="37"/>
      <c r="BP272" s="37"/>
      <c r="BQ272" s="37"/>
      <c r="BR272" s="37"/>
      <c r="BS272" s="37"/>
      <c r="BT272" s="37"/>
      <c r="BU272" s="37"/>
      <c r="BV272" s="37"/>
      <c r="BW272" s="37"/>
      <c r="BX272" s="37"/>
      <c r="BY272" s="37"/>
      <c r="BZ272" s="37"/>
      <c r="CA272" s="37"/>
      <c r="CB272" s="37"/>
      <c r="CC272" s="37"/>
      <c r="CD272" s="37"/>
      <c r="CE272" s="37"/>
      <c r="CF272" s="37"/>
      <c r="CG272" s="37"/>
      <c r="CH272" s="37"/>
      <c r="CI272" s="37"/>
      <c r="CJ272" s="37"/>
      <c r="CK272" s="37"/>
      <c r="CL272" s="37"/>
      <c r="CM272" s="37"/>
      <c r="CN272" s="37"/>
      <c r="CO272" s="37"/>
      <c r="CP272" s="37"/>
    </row>
    <row r="273" spans="1:94">
      <c r="A273" s="37"/>
      <c r="B273" s="37"/>
      <c r="C273" s="37"/>
      <c r="D273" s="37"/>
      <c r="E273" s="37"/>
      <c r="F273" s="37"/>
      <c r="G273" s="37"/>
      <c r="H273" s="37"/>
      <c r="I273" s="37"/>
      <c r="J273" s="37"/>
      <c r="K273" s="37"/>
      <c r="L273" s="37"/>
      <c r="M273" s="37"/>
      <c r="N273" s="37"/>
      <c r="O273" s="37"/>
      <c r="P273" s="37"/>
      <c r="Q273" s="37"/>
      <c r="R273" s="37"/>
      <c r="S273" s="37"/>
      <c r="T273" s="37"/>
      <c r="U273" s="37"/>
      <c r="V273" s="37"/>
      <c r="W273" s="37"/>
      <c r="X273" s="37"/>
      <c r="Y273" s="37"/>
      <c r="Z273" s="37"/>
      <c r="AA273" s="37"/>
      <c r="AB273" s="37"/>
      <c r="AC273" s="37"/>
      <c r="AD273" s="37"/>
      <c r="AE273" s="37"/>
      <c r="AF273" s="37"/>
      <c r="AG273" s="37"/>
      <c r="AH273" s="37"/>
      <c r="AI273" s="37"/>
      <c r="AJ273" s="37"/>
      <c r="AK273" s="37"/>
      <c r="AL273" s="37"/>
      <c r="AM273" s="37"/>
      <c r="AN273" s="37"/>
      <c r="AO273" s="37"/>
      <c r="AP273" s="37"/>
      <c r="AQ273" s="37"/>
      <c r="AR273" s="37"/>
      <c r="AS273" s="37"/>
      <c r="AT273" s="37"/>
      <c r="AU273" s="37"/>
      <c r="AV273" s="37"/>
      <c r="AW273" s="37"/>
      <c r="AX273" s="37"/>
      <c r="AY273" s="37"/>
      <c r="AZ273" s="37"/>
      <c r="BA273" s="37"/>
      <c r="BB273" s="37"/>
      <c r="BC273" s="37"/>
      <c r="BD273" s="37"/>
      <c r="BE273" s="37"/>
      <c r="BF273" s="37"/>
      <c r="BG273" s="37"/>
      <c r="BH273" s="37"/>
      <c r="BI273" s="37"/>
      <c r="BJ273" s="37"/>
      <c r="BK273" s="37"/>
      <c r="BL273" s="37"/>
      <c r="BM273" s="37"/>
      <c r="BN273" s="37"/>
      <c r="BO273" s="37"/>
      <c r="BP273" s="37"/>
      <c r="BQ273" s="37"/>
      <c r="BR273" s="37"/>
      <c r="BS273" s="37"/>
      <c r="BT273" s="37"/>
      <c r="BU273" s="37"/>
      <c r="BV273" s="37"/>
      <c r="BW273" s="37"/>
      <c r="BX273" s="37"/>
      <c r="BY273" s="37"/>
      <c r="BZ273" s="37"/>
      <c r="CA273" s="37"/>
      <c r="CB273" s="37"/>
      <c r="CC273" s="37"/>
      <c r="CD273" s="37"/>
      <c r="CE273" s="37"/>
      <c r="CF273" s="37"/>
      <c r="CG273" s="37"/>
      <c r="CH273" s="37"/>
      <c r="CI273" s="37"/>
      <c r="CJ273" s="37"/>
      <c r="CK273" s="37"/>
      <c r="CL273" s="37"/>
      <c r="CM273" s="37"/>
      <c r="CN273" s="37"/>
      <c r="CO273" s="37"/>
      <c r="CP273" s="37"/>
    </row>
    <row r="274" spans="1:94">
      <c r="A274" s="37"/>
      <c r="B274" s="37"/>
      <c r="C274" s="37"/>
      <c r="D274" s="37"/>
      <c r="E274" s="37"/>
      <c r="F274" s="37"/>
      <c r="G274" s="37"/>
      <c r="H274" s="37"/>
      <c r="I274" s="37"/>
      <c r="J274" s="37"/>
      <c r="K274" s="37"/>
      <c r="L274" s="37"/>
      <c r="M274" s="37"/>
      <c r="N274" s="37"/>
      <c r="O274" s="37"/>
      <c r="P274" s="37"/>
      <c r="Q274" s="37"/>
      <c r="R274" s="37"/>
      <c r="S274" s="37"/>
      <c r="T274" s="37"/>
      <c r="U274" s="37"/>
      <c r="V274" s="37"/>
      <c r="W274" s="37"/>
      <c r="X274" s="37"/>
      <c r="Y274" s="37"/>
      <c r="Z274" s="37"/>
      <c r="AA274" s="37"/>
      <c r="AB274" s="37"/>
      <c r="AC274" s="37"/>
      <c r="AD274" s="37"/>
      <c r="AE274" s="37"/>
      <c r="AF274" s="37"/>
      <c r="AG274" s="37"/>
      <c r="AH274" s="37"/>
      <c r="AI274" s="37"/>
      <c r="AJ274" s="37"/>
      <c r="AK274" s="37"/>
      <c r="AL274" s="37"/>
      <c r="AM274" s="37"/>
      <c r="AN274" s="37"/>
      <c r="AO274" s="37"/>
      <c r="AP274" s="37"/>
      <c r="AQ274" s="37"/>
      <c r="AR274" s="37"/>
      <c r="AS274" s="37"/>
      <c r="AT274" s="37"/>
      <c r="AU274" s="37"/>
      <c r="AV274" s="37"/>
      <c r="AW274" s="37"/>
      <c r="AX274" s="37"/>
      <c r="AY274" s="37"/>
      <c r="AZ274" s="37"/>
      <c r="BA274" s="37"/>
      <c r="BB274" s="37"/>
      <c r="BC274" s="37"/>
      <c r="BD274" s="37"/>
      <c r="BE274" s="37"/>
      <c r="BF274" s="37"/>
      <c r="BG274" s="37"/>
      <c r="BH274" s="37"/>
      <c r="BI274" s="37"/>
      <c r="BJ274" s="37"/>
      <c r="BK274" s="37"/>
      <c r="BL274" s="37"/>
      <c r="BM274" s="37"/>
      <c r="BN274" s="37"/>
      <c r="BO274" s="37"/>
      <c r="BP274" s="37"/>
      <c r="BQ274" s="37"/>
      <c r="BR274" s="37"/>
      <c r="BS274" s="37"/>
      <c r="BT274" s="37"/>
      <c r="BU274" s="37"/>
      <c r="BV274" s="37"/>
      <c r="BW274" s="37"/>
      <c r="BX274" s="37"/>
      <c r="BY274" s="37"/>
      <c r="BZ274" s="37"/>
      <c r="CA274" s="37"/>
      <c r="CB274" s="37"/>
      <c r="CC274" s="37"/>
      <c r="CD274" s="37"/>
      <c r="CE274" s="37"/>
      <c r="CF274" s="37"/>
      <c r="CG274" s="37"/>
      <c r="CH274" s="37"/>
      <c r="CI274" s="37"/>
      <c r="CJ274" s="37"/>
      <c r="CK274" s="37"/>
      <c r="CL274" s="37"/>
      <c r="CM274" s="37"/>
      <c r="CN274" s="37"/>
      <c r="CO274" s="37"/>
      <c r="CP274" s="37"/>
    </row>
    <row r="275" spans="1:94">
      <c r="A275" s="37"/>
      <c r="B275" s="37"/>
      <c r="C275" s="37"/>
      <c r="D275" s="37"/>
      <c r="E275" s="37"/>
      <c r="F275" s="37"/>
      <c r="G275" s="37"/>
      <c r="H275" s="37"/>
      <c r="I275" s="37"/>
      <c r="J275" s="37"/>
      <c r="K275" s="37"/>
      <c r="L275" s="37"/>
      <c r="M275" s="37"/>
      <c r="N275" s="37"/>
      <c r="O275" s="37"/>
      <c r="P275" s="37"/>
      <c r="Q275" s="37"/>
      <c r="R275" s="37"/>
      <c r="S275" s="37"/>
      <c r="T275" s="37"/>
      <c r="U275" s="37"/>
      <c r="V275" s="37"/>
      <c r="W275" s="37"/>
      <c r="X275" s="37"/>
      <c r="Y275" s="37"/>
      <c r="Z275" s="37"/>
      <c r="AA275" s="37"/>
      <c r="AB275" s="37"/>
      <c r="AC275" s="37"/>
      <c r="AD275" s="37"/>
      <c r="AE275" s="37"/>
      <c r="AF275" s="37"/>
      <c r="AG275" s="37"/>
      <c r="AH275" s="37"/>
      <c r="AI275" s="37"/>
      <c r="AJ275" s="37"/>
      <c r="AK275" s="37"/>
      <c r="AL275" s="37"/>
      <c r="AM275" s="37"/>
      <c r="AN275" s="37"/>
      <c r="AO275" s="37"/>
      <c r="AP275" s="37"/>
      <c r="AQ275" s="37"/>
      <c r="AR275" s="37"/>
      <c r="AS275" s="37"/>
      <c r="AT275" s="37"/>
      <c r="AU275" s="37"/>
      <c r="AV275" s="37"/>
      <c r="AW275" s="37"/>
      <c r="AX275" s="37"/>
      <c r="AY275" s="37"/>
      <c r="AZ275" s="37"/>
      <c r="BA275" s="37"/>
      <c r="BB275" s="37"/>
      <c r="BC275" s="37"/>
      <c r="BD275" s="37"/>
      <c r="BE275" s="37"/>
      <c r="BF275" s="37"/>
      <c r="BG275" s="37"/>
      <c r="BH275" s="37"/>
      <c r="BI275" s="37"/>
      <c r="BJ275" s="37"/>
      <c r="BK275" s="37"/>
      <c r="BL275" s="37"/>
      <c r="BM275" s="37"/>
      <c r="BN275" s="37"/>
      <c r="BO275" s="37"/>
      <c r="BP275" s="37"/>
      <c r="BQ275" s="37"/>
      <c r="BR275" s="37"/>
      <c r="BS275" s="37"/>
      <c r="BT275" s="37"/>
      <c r="BU275" s="37"/>
      <c r="BV275" s="37"/>
      <c r="BW275" s="37"/>
      <c r="BX275" s="37"/>
      <c r="BY275" s="37"/>
      <c r="BZ275" s="37"/>
      <c r="CA275" s="37"/>
      <c r="CB275" s="37"/>
      <c r="CC275" s="37"/>
      <c r="CD275" s="37"/>
      <c r="CE275" s="37"/>
      <c r="CF275" s="37"/>
      <c r="CG275" s="37"/>
      <c r="CH275" s="37"/>
      <c r="CI275" s="37"/>
      <c r="CJ275" s="37"/>
      <c r="CK275" s="37"/>
      <c r="CL275" s="37"/>
      <c r="CM275" s="37"/>
      <c r="CN275" s="37"/>
      <c r="CO275" s="37"/>
      <c r="CP275" s="37"/>
    </row>
    <row r="276" spans="1:94">
      <c r="A276" s="37"/>
      <c r="B276" s="37"/>
      <c r="C276" s="37"/>
      <c r="D276" s="37"/>
      <c r="E276" s="37"/>
      <c r="F276" s="37"/>
      <c r="G276" s="37"/>
      <c r="H276" s="37"/>
      <c r="I276" s="37"/>
      <c r="J276" s="37"/>
      <c r="K276" s="37"/>
      <c r="L276" s="37"/>
      <c r="M276" s="37"/>
      <c r="N276" s="37"/>
      <c r="O276" s="37"/>
      <c r="P276" s="37"/>
      <c r="Q276" s="37"/>
      <c r="R276" s="37"/>
      <c r="S276" s="37"/>
      <c r="T276" s="37"/>
      <c r="U276" s="37"/>
      <c r="V276" s="37"/>
      <c r="W276" s="37"/>
      <c r="X276" s="37"/>
      <c r="Y276" s="37"/>
      <c r="Z276" s="37"/>
      <c r="AA276" s="37"/>
      <c r="AB276" s="37"/>
      <c r="AC276" s="37"/>
      <c r="AD276" s="37"/>
      <c r="AE276" s="37"/>
      <c r="AF276" s="37"/>
      <c r="AG276" s="37"/>
      <c r="AH276" s="37"/>
      <c r="AI276" s="37"/>
      <c r="AJ276" s="37"/>
      <c r="AK276" s="37"/>
      <c r="AL276" s="37"/>
      <c r="AM276" s="37"/>
      <c r="AN276" s="37"/>
      <c r="AO276" s="37"/>
      <c r="AP276" s="37"/>
      <c r="AQ276" s="37"/>
      <c r="AR276" s="37"/>
      <c r="AS276" s="37"/>
      <c r="AT276" s="37"/>
      <c r="AU276" s="37"/>
      <c r="AV276" s="37"/>
      <c r="AW276" s="37"/>
      <c r="AX276" s="37"/>
      <c r="AY276" s="37"/>
      <c r="AZ276" s="37"/>
      <c r="BA276" s="37"/>
      <c r="BB276" s="37"/>
      <c r="BC276" s="37"/>
      <c r="BD276" s="37"/>
      <c r="BE276" s="37"/>
      <c r="BF276" s="37"/>
      <c r="BG276" s="37"/>
      <c r="BH276" s="37"/>
      <c r="BI276" s="37"/>
      <c r="BJ276" s="37"/>
      <c r="BK276" s="37"/>
      <c r="BL276" s="37"/>
      <c r="BM276" s="37"/>
      <c r="BN276" s="37"/>
      <c r="BO276" s="37"/>
      <c r="BP276" s="37"/>
      <c r="BQ276" s="37"/>
      <c r="BR276" s="37"/>
      <c r="BS276" s="37"/>
      <c r="BT276" s="37"/>
      <c r="BU276" s="37"/>
      <c r="BV276" s="37"/>
      <c r="BW276" s="37"/>
      <c r="BX276" s="37"/>
      <c r="BY276" s="37"/>
      <c r="BZ276" s="37"/>
      <c r="CA276" s="37"/>
      <c r="CB276" s="37"/>
      <c r="CC276" s="37"/>
      <c r="CD276" s="37"/>
      <c r="CE276" s="37"/>
      <c r="CF276" s="37"/>
      <c r="CG276" s="37"/>
      <c r="CH276" s="37"/>
      <c r="CI276" s="37"/>
      <c r="CJ276" s="37"/>
      <c r="CK276" s="37"/>
      <c r="CL276" s="37"/>
      <c r="CM276" s="37"/>
      <c r="CN276" s="37"/>
      <c r="CO276" s="37"/>
      <c r="CP276" s="37"/>
    </row>
    <row r="277" spans="1:94">
      <c r="A277" s="37"/>
      <c r="B277" s="37"/>
      <c r="C277" s="37"/>
      <c r="D277" s="37"/>
      <c r="E277" s="37"/>
      <c r="F277" s="37"/>
      <c r="G277" s="37"/>
      <c r="H277" s="37"/>
      <c r="I277" s="37"/>
      <c r="J277" s="37"/>
      <c r="K277" s="37"/>
      <c r="L277" s="37"/>
      <c r="M277" s="37"/>
      <c r="N277" s="37"/>
      <c r="O277" s="37"/>
      <c r="P277" s="37"/>
      <c r="Q277" s="37"/>
      <c r="R277" s="37"/>
      <c r="S277" s="37"/>
      <c r="T277" s="37"/>
      <c r="U277" s="37"/>
      <c r="V277" s="37"/>
      <c r="W277" s="37"/>
      <c r="X277" s="37"/>
      <c r="Y277" s="37"/>
      <c r="Z277" s="37"/>
      <c r="AA277" s="37"/>
      <c r="AB277" s="37"/>
      <c r="AC277" s="37"/>
      <c r="AD277" s="37"/>
      <c r="AE277" s="37"/>
      <c r="AF277" s="37"/>
      <c r="AG277" s="37"/>
      <c r="AH277" s="37"/>
      <c r="AI277" s="37"/>
      <c r="AJ277" s="37"/>
      <c r="AK277" s="37"/>
      <c r="AL277" s="37"/>
      <c r="AM277" s="37"/>
      <c r="AN277" s="37"/>
      <c r="AO277" s="37"/>
      <c r="AP277" s="37"/>
      <c r="AQ277" s="37"/>
      <c r="AR277" s="37"/>
      <c r="AS277" s="37"/>
      <c r="AT277" s="37"/>
      <c r="AU277" s="37"/>
      <c r="AV277" s="37"/>
      <c r="AW277" s="37"/>
      <c r="AX277" s="37"/>
      <c r="AY277" s="37"/>
      <c r="AZ277" s="37"/>
      <c r="BA277" s="37"/>
      <c r="BB277" s="37"/>
      <c r="BC277" s="37"/>
      <c r="BD277" s="37"/>
      <c r="BE277" s="37"/>
      <c r="BF277" s="37"/>
      <c r="BG277" s="37"/>
      <c r="BH277" s="37"/>
      <c r="BI277" s="37"/>
      <c r="BJ277" s="37"/>
      <c r="BK277" s="37"/>
      <c r="BL277" s="37"/>
      <c r="BM277" s="37"/>
      <c r="BN277" s="37"/>
      <c r="BO277" s="37"/>
      <c r="BP277" s="37"/>
      <c r="BQ277" s="37"/>
      <c r="BR277" s="37"/>
      <c r="BS277" s="37"/>
      <c r="BT277" s="37"/>
      <c r="BU277" s="37"/>
      <c r="BV277" s="37"/>
      <c r="BW277" s="37"/>
      <c r="BX277" s="37"/>
      <c r="BY277" s="37"/>
      <c r="BZ277" s="37"/>
      <c r="CA277" s="37"/>
      <c r="CB277" s="37"/>
      <c r="CC277" s="37"/>
      <c r="CD277" s="37"/>
      <c r="CE277" s="37"/>
      <c r="CF277" s="37"/>
      <c r="CG277" s="37"/>
      <c r="CH277" s="37"/>
      <c r="CI277" s="37"/>
      <c r="CJ277" s="37"/>
      <c r="CK277" s="37"/>
      <c r="CL277" s="37"/>
      <c r="CM277" s="37"/>
      <c r="CN277" s="37"/>
      <c r="CO277" s="37"/>
      <c r="CP277" s="37"/>
    </row>
    <row r="278" spans="1:94">
      <c r="A278" s="37"/>
      <c r="B278" s="37"/>
      <c r="C278" s="37"/>
      <c r="D278" s="37"/>
      <c r="E278" s="37"/>
      <c r="F278" s="37"/>
      <c r="G278" s="37"/>
      <c r="H278" s="37"/>
      <c r="I278" s="37"/>
      <c r="J278" s="37"/>
      <c r="K278" s="37"/>
      <c r="L278" s="37"/>
      <c r="M278" s="37"/>
      <c r="N278" s="37"/>
      <c r="O278" s="37"/>
      <c r="P278" s="37"/>
      <c r="Q278" s="37"/>
      <c r="R278" s="37"/>
      <c r="S278" s="37"/>
      <c r="T278" s="37"/>
      <c r="U278" s="37"/>
      <c r="V278" s="37"/>
      <c r="W278" s="37"/>
      <c r="X278" s="37"/>
      <c r="Y278" s="37"/>
      <c r="Z278" s="37"/>
      <c r="AA278" s="37"/>
      <c r="AB278" s="37"/>
      <c r="AC278" s="37"/>
      <c r="AD278" s="37"/>
      <c r="AE278" s="37"/>
      <c r="AF278" s="37"/>
      <c r="AG278" s="37"/>
      <c r="AH278" s="37"/>
      <c r="AI278" s="37"/>
      <c r="AJ278" s="37"/>
      <c r="AK278" s="37"/>
      <c r="AL278" s="37"/>
      <c r="AM278" s="37"/>
      <c r="AN278" s="37"/>
      <c r="AO278" s="37"/>
      <c r="AP278" s="37"/>
      <c r="AQ278" s="37"/>
      <c r="AR278" s="37"/>
      <c r="AS278" s="37"/>
      <c r="AT278" s="37"/>
      <c r="AU278" s="37"/>
      <c r="AV278" s="37"/>
      <c r="AW278" s="37"/>
      <c r="AX278" s="37"/>
      <c r="AY278" s="37"/>
      <c r="AZ278" s="37"/>
      <c r="BA278" s="37"/>
      <c r="BB278" s="37"/>
      <c r="BC278" s="37"/>
      <c r="BD278" s="37"/>
      <c r="BE278" s="37"/>
      <c r="BF278" s="37"/>
      <c r="BG278" s="37"/>
      <c r="BH278" s="37"/>
      <c r="BI278" s="37"/>
      <c r="BJ278" s="37"/>
      <c r="BK278" s="37"/>
      <c r="BL278" s="37"/>
      <c r="BM278" s="37"/>
      <c r="BN278" s="37"/>
      <c r="BO278" s="37"/>
      <c r="BP278" s="37"/>
      <c r="BQ278" s="37"/>
      <c r="BR278" s="37"/>
      <c r="BS278" s="37"/>
      <c r="BT278" s="37"/>
      <c r="BU278" s="37"/>
      <c r="BV278" s="37"/>
      <c r="BW278" s="37"/>
      <c r="BX278" s="37"/>
      <c r="BY278" s="37"/>
      <c r="BZ278" s="37"/>
      <c r="CA278" s="37"/>
      <c r="CB278" s="37"/>
      <c r="CC278" s="37"/>
      <c r="CD278" s="37"/>
      <c r="CE278" s="37"/>
      <c r="CF278" s="37"/>
      <c r="CG278" s="37"/>
      <c r="CH278" s="37"/>
      <c r="CI278" s="37"/>
      <c r="CJ278" s="37"/>
      <c r="CK278" s="37"/>
      <c r="CL278" s="37"/>
      <c r="CM278" s="37"/>
      <c r="CN278" s="37"/>
      <c r="CO278" s="37"/>
      <c r="CP278" s="37"/>
    </row>
    <row r="279" spans="1:94">
      <c r="A279" s="37"/>
      <c r="B279" s="37"/>
      <c r="C279" s="37"/>
      <c r="D279" s="37"/>
      <c r="E279" s="37"/>
      <c r="F279" s="37"/>
      <c r="G279" s="37"/>
      <c r="H279" s="37"/>
      <c r="I279" s="37"/>
      <c r="J279" s="37"/>
      <c r="K279" s="37"/>
      <c r="L279" s="37"/>
      <c r="M279" s="37"/>
      <c r="N279" s="37"/>
      <c r="O279" s="37"/>
      <c r="P279" s="37"/>
      <c r="Q279" s="37"/>
      <c r="R279" s="37"/>
      <c r="S279" s="37"/>
      <c r="T279" s="37"/>
      <c r="U279" s="37"/>
      <c r="V279" s="37"/>
      <c r="W279" s="37"/>
      <c r="X279" s="37"/>
      <c r="Y279" s="37"/>
      <c r="Z279" s="37"/>
      <c r="AA279" s="37"/>
      <c r="AB279" s="37"/>
      <c r="AC279" s="37"/>
      <c r="AD279" s="37"/>
      <c r="AE279" s="37"/>
      <c r="AF279" s="37"/>
      <c r="AG279" s="37"/>
      <c r="AH279" s="37"/>
      <c r="AI279" s="37"/>
      <c r="AJ279" s="37"/>
      <c r="AK279" s="37"/>
      <c r="AL279" s="37"/>
      <c r="AM279" s="37"/>
      <c r="AN279" s="37"/>
      <c r="AO279" s="37"/>
      <c r="AP279" s="37"/>
      <c r="AQ279" s="37"/>
      <c r="AR279" s="37"/>
      <c r="AS279" s="37"/>
      <c r="AT279" s="37"/>
      <c r="AU279" s="37"/>
      <c r="AV279" s="37"/>
      <c r="AW279" s="37"/>
      <c r="AX279" s="37"/>
      <c r="AY279" s="37"/>
      <c r="AZ279" s="37"/>
      <c r="BA279" s="37"/>
      <c r="BB279" s="37"/>
      <c r="BC279" s="37"/>
      <c r="BD279" s="37"/>
      <c r="BE279" s="37"/>
      <c r="BF279" s="37"/>
      <c r="BG279" s="37"/>
      <c r="BH279" s="37"/>
      <c r="BI279" s="37"/>
      <c r="BJ279" s="37"/>
      <c r="BK279" s="37"/>
      <c r="BL279" s="37"/>
      <c r="BM279" s="37"/>
      <c r="BN279" s="37"/>
      <c r="BO279" s="37"/>
      <c r="BP279" s="37"/>
      <c r="BQ279" s="37"/>
      <c r="BR279" s="37"/>
      <c r="BS279" s="37"/>
      <c r="BT279" s="37"/>
      <c r="BU279" s="37"/>
      <c r="BV279" s="37"/>
      <c r="BW279" s="37"/>
      <c r="BX279" s="37"/>
      <c r="BY279" s="37"/>
      <c r="BZ279" s="37"/>
      <c r="CA279" s="37"/>
      <c r="CB279" s="37"/>
      <c r="CC279" s="37"/>
      <c r="CD279" s="37"/>
      <c r="CE279" s="37"/>
      <c r="CF279" s="37"/>
      <c r="CG279" s="37"/>
      <c r="CH279" s="37"/>
      <c r="CI279" s="37"/>
      <c r="CJ279" s="37"/>
      <c r="CK279" s="37"/>
      <c r="CL279" s="37"/>
      <c r="CM279" s="37"/>
      <c r="CN279" s="37"/>
      <c r="CO279" s="37"/>
      <c r="CP279" s="37"/>
    </row>
    <row r="280" spans="1:94">
      <c r="A280" s="37"/>
      <c r="B280" s="37"/>
      <c r="C280" s="37"/>
      <c r="D280" s="37"/>
      <c r="E280" s="37"/>
      <c r="F280" s="37"/>
      <c r="G280" s="37"/>
      <c r="H280" s="37"/>
      <c r="I280" s="37"/>
      <c r="J280" s="37"/>
      <c r="K280" s="37"/>
      <c r="L280" s="37"/>
      <c r="M280" s="37"/>
      <c r="N280" s="37"/>
      <c r="O280" s="37"/>
      <c r="P280" s="37"/>
      <c r="Q280" s="37"/>
      <c r="R280" s="37"/>
      <c r="S280" s="37"/>
      <c r="T280" s="37"/>
      <c r="U280" s="37"/>
      <c r="V280" s="37"/>
      <c r="W280" s="37"/>
      <c r="X280" s="37"/>
      <c r="Y280" s="37"/>
      <c r="Z280" s="37"/>
      <c r="AA280" s="37"/>
      <c r="AB280" s="37"/>
      <c r="AC280" s="37"/>
      <c r="AD280" s="37"/>
      <c r="AE280" s="37"/>
      <c r="AF280" s="37"/>
      <c r="AG280" s="37"/>
      <c r="AH280" s="37"/>
      <c r="AI280" s="37"/>
      <c r="AJ280" s="37"/>
      <c r="AK280" s="37"/>
      <c r="AL280" s="37"/>
      <c r="AM280" s="37"/>
      <c r="AN280" s="37"/>
      <c r="AO280" s="37"/>
      <c r="AP280" s="37"/>
      <c r="AQ280" s="37"/>
      <c r="AR280" s="37"/>
      <c r="AS280" s="37"/>
      <c r="AT280" s="37"/>
      <c r="AU280" s="37"/>
      <c r="AV280" s="37"/>
      <c r="AW280" s="37"/>
      <c r="AX280" s="37"/>
      <c r="AY280" s="37"/>
      <c r="AZ280" s="37"/>
      <c r="BA280" s="37"/>
      <c r="BB280" s="37"/>
      <c r="BC280" s="37"/>
      <c r="BD280" s="37"/>
      <c r="BE280" s="37"/>
      <c r="BF280" s="37"/>
      <c r="BG280" s="37"/>
      <c r="BH280" s="37"/>
      <c r="BI280" s="37"/>
      <c r="BJ280" s="37"/>
      <c r="BK280" s="37"/>
      <c r="BL280" s="37"/>
      <c r="BM280" s="37"/>
      <c r="BN280" s="37"/>
      <c r="BO280" s="37"/>
      <c r="BP280" s="37"/>
      <c r="BQ280" s="37"/>
      <c r="BR280" s="37"/>
      <c r="BS280" s="37"/>
      <c r="BT280" s="37"/>
      <c r="BU280" s="37"/>
      <c r="BV280" s="37"/>
      <c r="BW280" s="37"/>
      <c r="BX280" s="37"/>
      <c r="BY280" s="37"/>
      <c r="BZ280" s="37"/>
      <c r="CA280" s="37"/>
      <c r="CB280" s="37"/>
      <c r="CC280" s="37"/>
      <c r="CD280" s="37"/>
      <c r="CE280" s="37"/>
      <c r="CF280" s="37"/>
      <c r="CG280" s="37"/>
      <c r="CH280" s="37"/>
      <c r="CI280" s="37"/>
      <c r="CJ280" s="37"/>
      <c r="CK280" s="37"/>
      <c r="CL280" s="37"/>
      <c r="CM280" s="37"/>
      <c r="CN280" s="37"/>
      <c r="CO280" s="37"/>
      <c r="CP280" s="37"/>
    </row>
    <row r="281" spans="1:94">
      <c r="A281" s="37"/>
      <c r="B281" s="37"/>
      <c r="C281" s="37"/>
      <c r="D281" s="37"/>
      <c r="E281" s="37"/>
      <c r="F281" s="37"/>
      <c r="G281" s="37"/>
      <c r="H281" s="37"/>
      <c r="I281" s="37"/>
      <c r="J281" s="37"/>
      <c r="K281" s="37"/>
      <c r="L281" s="37"/>
      <c r="M281" s="37"/>
      <c r="N281" s="37"/>
      <c r="O281" s="37"/>
      <c r="P281" s="37"/>
      <c r="Q281" s="37"/>
      <c r="R281" s="37"/>
      <c r="S281" s="37"/>
      <c r="T281" s="37"/>
      <c r="U281" s="37"/>
      <c r="V281" s="37"/>
      <c r="W281" s="37"/>
      <c r="X281" s="37"/>
      <c r="Y281" s="37"/>
      <c r="Z281" s="37"/>
      <c r="AA281" s="37"/>
      <c r="AB281" s="37"/>
      <c r="AC281" s="37"/>
      <c r="AD281" s="37"/>
      <c r="AE281" s="37"/>
      <c r="AF281" s="37"/>
      <c r="AG281" s="37"/>
      <c r="AH281" s="37"/>
      <c r="AI281" s="37"/>
      <c r="AJ281" s="37"/>
      <c r="AK281" s="37"/>
      <c r="AL281" s="37"/>
      <c r="AM281" s="37"/>
      <c r="AN281" s="37"/>
      <c r="AO281" s="37"/>
      <c r="AP281" s="37"/>
      <c r="AQ281" s="37"/>
      <c r="AR281" s="37"/>
      <c r="AS281" s="37"/>
      <c r="AT281" s="37"/>
      <c r="AU281" s="37"/>
      <c r="AV281" s="37"/>
      <c r="AW281" s="37"/>
      <c r="AX281" s="37"/>
      <c r="AY281" s="37"/>
      <c r="AZ281" s="37"/>
      <c r="BA281" s="37"/>
      <c r="BB281" s="37"/>
      <c r="BC281" s="37"/>
      <c r="BD281" s="37"/>
      <c r="BE281" s="37"/>
      <c r="BF281" s="37"/>
      <c r="BG281" s="37"/>
      <c r="BH281" s="37"/>
      <c r="BI281" s="37"/>
      <c r="BJ281" s="37"/>
      <c r="BK281" s="37"/>
      <c r="BL281" s="37"/>
      <c r="BM281" s="37"/>
      <c r="BN281" s="37"/>
      <c r="BO281" s="37"/>
      <c r="BP281" s="37"/>
      <c r="BQ281" s="37"/>
      <c r="BR281" s="37"/>
      <c r="BS281" s="37"/>
      <c r="BT281" s="37"/>
      <c r="BU281" s="37"/>
      <c r="BV281" s="37"/>
      <c r="BW281" s="37"/>
      <c r="BX281" s="37"/>
      <c r="BY281" s="37"/>
      <c r="BZ281" s="37"/>
      <c r="CA281" s="37"/>
      <c r="CB281" s="37"/>
      <c r="CC281" s="37"/>
      <c r="CD281" s="37"/>
      <c r="CE281" s="37"/>
      <c r="CF281" s="37"/>
      <c r="CG281" s="37"/>
      <c r="CH281" s="37"/>
      <c r="CI281" s="37"/>
      <c r="CJ281" s="37"/>
      <c r="CK281" s="37"/>
      <c r="CL281" s="37"/>
      <c r="CM281" s="37"/>
      <c r="CN281" s="37"/>
      <c r="CO281" s="37"/>
      <c r="CP281" s="37"/>
    </row>
    <row r="282" spans="1:94">
      <c r="A282" s="37"/>
      <c r="B282" s="37"/>
      <c r="C282" s="37"/>
      <c r="D282" s="37"/>
      <c r="E282" s="37"/>
      <c r="F282" s="37"/>
      <c r="G282" s="37"/>
      <c r="H282" s="37"/>
      <c r="I282" s="37"/>
      <c r="J282" s="37"/>
      <c r="K282" s="37"/>
      <c r="L282" s="37"/>
      <c r="M282" s="37"/>
      <c r="N282" s="37"/>
      <c r="O282" s="37"/>
      <c r="P282" s="37"/>
      <c r="Q282" s="37"/>
      <c r="R282" s="37"/>
      <c r="S282" s="37"/>
      <c r="T282" s="37"/>
      <c r="U282" s="37"/>
      <c r="V282" s="37"/>
      <c r="W282" s="37"/>
      <c r="X282" s="37"/>
      <c r="Y282" s="37"/>
      <c r="Z282" s="37"/>
      <c r="AA282" s="37"/>
      <c r="AB282" s="37"/>
      <c r="AC282" s="37"/>
      <c r="AD282" s="37"/>
      <c r="AE282" s="37"/>
      <c r="AF282" s="37"/>
      <c r="AG282" s="37"/>
      <c r="AH282" s="37"/>
      <c r="AI282" s="37"/>
      <c r="AJ282" s="37"/>
      <c r="AK282" s="37"/>
      <c r="AL282" s="37"/>
      <c r="AM282" s="37"/>
      <c r="AN282" s="37"/>
      <c r="AO282" s="37"/>
      <c r="AP282" s="37"/>
      <c r="AQ282" s="37"/>
      <c r="AR282" s="37"/>
      <c r="AS282" s="37"/>
      <c r="AT282" s="37"/>
      <c r="AU282" s="37"/>
      <c r="AV282" s="37"/>
      <c r="AW282" s="37"/>
      <c r="AX282" s="37"/>
      <c r="AY282" s="37"/>
      <c r="AZ282" s="37"/>
      <c r="BA282" s="37"/>
      <c r="BB282" s="37"/>
      <c r="BC282" s="37"/>
      <c r="BD282" s="37"/>
      <c r="BE282" s="37"/>
      <c r="BF282" s="37"/>
      <c r="BG282" s="37"/>
      <c r="BH282" s="37"/>
      <c r="BI282" s="37"/>
      <c r="BJ282" s="37"/>
      <c r="BK282" s="37"/>
      <c r="BL282" s="37"/>
      <c r="BM282" s="37"/>
      <c r="BN282" s="37"/>
      <c r="BO282" s="37"/>
      <c r="BP282" s="37"/>
      <c r="BQ282" s="37"/>
      <c r="BR282" s="37"/>
      <c r="BS282" s="37"/>
      <c r="BT282" s="37"/>
      <c r="BU282" s="37"/>
      <c r="BV282" s="37"/>
      <c r="BW282" s="37"/>
      <c r="BX282" s="37"/>
      <c r="BY282" s="37"/>
      <c r="BZ282" s="37"/>
      <c r="CA282" s="37"/>
      <c r="CB282" s="37"/>
      <c r="CC282" s="37"/>
      <c r="CD282" s="37"/>
      <c r="CE282" s="37"/>
      <c r="CF282" s="37"/>
      <c r="CG282" s="37"/>
      <c r="CH282" s="37"/>
      <c r="CI282" s="37"/>
      <c r="CJ282" s="37"/>
      <c r="CK282" s="37"/>
      <c r="CL282" s="37"/>
      <c r="CM282" s="37"/>
      <c r="CN282" s="37"/>
      <c r="CO282" s="37"/>
      <c r="CP282" s="37"/>
    </row>
    <row r="283" spans="1:94">
      <c r="A283" s="37"/>
      <c r="B283" s="37"/>
      <c r="C283" s="37"/>
      <c r="D283" s="37"/>
      <c r="E283" s="37"/>
      <c r="F283" s="37"/>
      <c r="G283" s="37"/>
      <c r="H283" s="37"/>
      <c r="I283" s="37"/>
      <c r="J283" s="37"/>
      <c r="K283" s="37"/>
      <c r="L283" s="37"/>
      <c r="M283" s="37"/>
      <c r="N283" s="37"/>
      <c r="O283" s="37"/>
      <c r="P283" s="37"/>
      <c r="Q283" s="37"/>
      <c r="R283" s="37"/>
      <c r="S283" s="37"/>
      <c r="T283" s="37"/>
      <c r="U283" s="37"/>
      <c r="V283" s="37"/>
      <c r="W283" s="37"/>
      <c r="X283" s="37"/>
      <c r="Y283" s="37"/>
      <c r="Z283" s="37"/>
      <c r="AA283" s="37"/>
      <c r="AB283" s="37"/>
      <c r="AC283" s="37"/>
      <c r="AD283" s="37"/>
      <c r="AE283" s="37"/>
      <c r="AF283" s="37"/>
      <c r="AG283" s="37"/>
      <c r="AH283" s="37"/>
      <c r="AI283" s="37"/>
      <c r="AJ283" s="37"/>
      <c r="AK283" s="37"/>
      <c r="AL283" s="37"/>
      <c r="AM283" s="37"/>
      <c r="AN283" s="37"/>
      <c r="AO283" s="37"/>
      <c r="AP283" s="37"/>
      <c r="AQ283" s="37"/>
      <c r="AR283" s="37"/>
      <c r="AS283" s="37"/>
      <c r="AT283" s="37"/>
      <c r="AU283" s="37"/>
      <c r="AV283" s="37"/>
      <c r="AW283" s="37"/>
      <c r="AX283" s="37"/>
      <c r="AY283" s="37"/>
      <c r="AZ283" s="37"/>
      <c r="BA283" s="37"/>
      <c r="BB283" s="37"/>
      <c r="BC283" s="37"/>
      <c r="BD283" s="37"/>
      <c r="BE283" s="37"/>
      <c r="BF283" s="37"/>
      <c r="BG283" s="37"/>
      <c r="BH283" s="37"/>
      <c r="BI283" s="37"/>
      <c r="BJ283" s="37"/>
      <c r="BK283" s="37"/>
      <c r="BL283" s="37"/>
      <c r="BM283" s="37"/>
      <c r="BN283" s="37"/>
      <c r="BO283" s="37"/>
      <c r="BP283" s="37"/>
      <c r="BQ283" s="37"/>
      <c r="BR283" s="37"/>
      <c r="BS283" s="37"/>
      <c r="BT283" s="37"/>
      <c r="BU283" s="37"/>
      <c r="BV283" s="37"/>
      <c r="BW283" s="37"/>
      <c r="BX283" s="37"/>
      <c r="BY283" s="37"/>
      <c r="BZ283" s="37"/>
      <c r="CA283" s="37"/>
      <c r="CB283" s="37"/>
      <c r="CC283" s="37"/>
      <c r="CD283" s="37"/>
      <c r="CE283" s="37"/>
      <c r="CF283" s="37"/>
      <c r="CG283" s="37"/>
      <c r="CH283" s="37"/>
      <c r="CI283" s="37"/>
      <c r="CJ283" s="37"/>
      <c r="CK283" s="37"/>
      <c r="CL283" s="37"/>
      <c r="CM283" s="37"/>
      <c r="CN283" s="37"/>
      <c r="CO283" s="37"/>
      <c r="CP283" s="37"/>
    </row>
    <row r="284" spans="1:94">
      <c r="A284" s="37"/>
      <c r="B284" s="37"/>
      <c r="C284" s="37"/>
      <c r="D284" s="37"/>
      <c r="E284" s="37"/>
      <c r="F284" s="37"/>
      <c r="G284" s="37"/>
      <c r="H284" s="37"/>
      <c r="I284" s="37"/>
      <c r="J284" s="37"/>
      <c r="K284" s="37"/>
      <c r="L284" s="37"/>
      <c r="M284" s="37"/>
      <c r="N284" s="37"/>
      <c r="O284" s="37"/>
      <c r="P284" s="37"/>
      <c r="Q284" s="37"/>
      <c r="R284" s="37"/>
      <c r="S284" s="37"/>
      <c r="T284" s="37"/>
      <c r="U284" s="37"/>
      <c r="V284" s="37"/>
      <c r="W284" s="37"/>
      <c r="X284" s="37"/>
      <c r="Y284" s="37"/>
      <c r="Z284" s="37"/>
      <c r="AA284" s="37"/>
      <c r="AB284" s="37"/>
      <c r="AC284" s="37"/>
      <c r="AD284" s="37"/>
      <c r="AE284" s="37"/>
      <c r="AF284" s="37"/>
      <c r="AG284" s="37"/>
      <c r="AH284" s="37"/>
      <c r="AI284" s="37"/>
      <c r="AJ284" s="37"/>
      <c r="AK284" s="37"/>
      <c r="AL284" s="37"/>
      <c r="AM284" s="37"/>
      <c r="AN284" s="37"/>
      <c r="AO284" s="37"/>
      <c r="AP284" s="37"/>
      <c r="AQ284" s="37"/>
      <c r="AR284" s="37"/>
      <c r="AS284" s="37"/>
      <c r="AT284" s="37"/>
      <c r="AU284" s="37"/>
      <c r="AV284" s="37"/>
      <c r="AW284" s="37"/>
      <c r="AX284" s="37"/>
      <c r="AY284" s="37"/>
      <c r="AZ284" s="37"/>
      <c r="BA284" s="37"/>
      <c r="BB284" s="37"/>
      <c r="BC284" s="37"/>
      <c r="BD284" s="37"/>
      <c r="BE284" s="37"/>
      <c r="BF284" s="37"/>
      <c r="BG284" s="37"/>
      <c r="BH284" s="37"/>
      <c r="BI284" s="37"/>
      <c r="BJ284" s="37"/>
      <c r="BK284" s="37"/>
      <c r="BL284" s="37"/>
      <c r="BM284" s="37"/>
      <c r="BN284" s="37"/>
      <c r="BO284" s="37"/>
      <c r="BP284" s="37"/>
      <c r="BQ284" s="37"/>
      <c r="BR284" s="37"/>
      <c r="BS284" s="37"/>
      <c r="BT284" s="37"/>
      <c r="BU284" s="37"/>
      <c r="BV284" s="37"/>
      <c r="BW284" s="37"/>
      <c r="BX284" s="37"/>
      <c r="BY284" s="37"/>
      <c r="BZ284" s="37"/>
      <c r="CA284" s="37"/>
      <c r="CB284" s="37"/>
      <c r="CC284" s="37"/>
      <c r="CD284" s="37"/>
      <c r="CE284" s="37"/>
      <c r="CF284" s="37"/>
      <c r="CG284" s="37"/>
      <c r="CH284" s="37"/>
      <c r="CI284" s="37"/>
      <c r="CJ284" s="37"/>
      <c r="CK284" s="37"/>
      <c r="CL284" s="37"/>
      <c r="CM284" s="37"/>
      <c r="CN284" s="37"/>
      <c r="CO284" s="37"/>
      <c r="CP284" s="37"/>
    </row>
    <row r="285" spans="1:94">
      <c r="A285" s="37"/>
      <c r="B285" s="37"/>
      <c r="C285" s="37"/>
      <c r="D285" s="37"/>
      <c r="E285" s="37"/>
      <c r="F285" s="37"/>
      <c r="G285" s="37"/>
      <c r="H285" s="37"/>
      <c r="I285" s="37"/>
      <c r="J285" s="37"/>
      <c r="K285" s="37"/>
      <c r="L285" s="37"/>
      <c r="M285" s="37"/>
      <c r="N285" s="37"/>
      <c r="O285" s="37"/>
      <c r="P285" s="37"/>
      <c r="Q285" s="37"/>
      <c r="R285" s="37"/>
      <c r="S285" s="37"/>
      <c r="T285" s="37"/>
      <c r="U285" s="37"/>
      <c r="V285" s="37"/>
      <c r="W285" s="37"/>
      <c r="X285" s="37"/>
      <c r="Y285" s="37"/>
      <c r="Z285" s="37"/>
      <c r="AA285" s="37"/>
      <c r="AB285" s="37"/>
      <c r="AC285" s="37"/>
      <c r="AD285" s="37"/>
      <c r="AE285" s="37"/>
      <c r="AF285" s="37"/>
      <c r="AG285" s="37"/>
      <c r="AH285" s="37"/>
      <c r="AI285" s="37"/>
      <c r="AJ285" s="37"/>
      <c r="AK285" s="37"/>
      <c r="AL285" s="37"/>
      <c r="AM285" s="37"/>
      <c r="AN285" s="37"/>
      <c r="AO285" s="37"/>
      <c r="AP285" s="37"/>
      <c r="AQ285" s="37"/>
      <c r="AR285" s="37"/>
      <c r="AS285" s="37"/>
      <c r="AT285" s="37"/>
      <c r="AU285" s="37"/>
      <c r="AV285" s="37"/>
      <c r="AW285" s="37"/>
      <c r="AX285" s="37"/>
      <c r="AY285" s="37"/>
      <c r="AZ285" s="37"/>
      <c r="BA285" s="37"/>
      <c r="BB285" s="37"/>
      <c r="BC285" s="37"/>
      <c r="BD285" s="37"/>
      <c r="BE285" s="37"/>
      <c r="BF285" s="37"/>
      <c r="BG285" s="37"/>
      <c r="BH285" s="37"/>
      <c r="BI285" s="37"/>
      <c r="BJ285" s="37"/>
      <c r="BK285" s="37"/>
      <c r="BL285" s="37"/>
      <c r="BM285" s="37"/>
      <c r="BN285" s="37"/>
      <c r="BO285" s="37"/>
      <c r="BP285" s="37"/>
      <c r="BQ285" s="37"/>
      <c r="BR285" s="37"/>
      <c r="BS285" s="37"/>
      <c r="BT285" s="37"/>
      <c r="BU285" s="37"/>
      <c r="BV285" s="37"/>
      <c r="BW285" s="37"/>
      <c r="BX285" s="37"/>
      <c r="BY285" s="37"/>
      <c r="BZ285" s="37"/>
      <c r="CA285" s="37"/>
      <c r="CB285" s="37"/>
      <c r="CC285" s="37"/>
      <c r="CD285" s="37"/>
      <c r="CE285" s="37"/>
      <c r="CF285" s="37"/>
      <c r="CG285" s="37"/>
      <c r="CH285" s="37"/>
      <c r="CI285" s="37"/>
      <c r="CJ285" s="37"/>
      <c r="CK285" s="37"/>
      <c r="CL285" s="37"/>
      <c r="CM285" s="37"/>
      <c r="CN285" s="37"/>
      <c r="CO285" s="37"/>
      <c r="CP285" s="37"/>
    </row>
    <row r="286" spans="1:94">
      <c r="A286" s="37"/>
      <c r="B286" s="37"/>
      <c r="C286" s="37"/>
      <c r="D286" s="37"/>
      <c r="E286" s="37"/>
      <c r="F286" s="37"/>
      <c r="G286" s="37"/>
      <c r="H286" s="37"/>
      <c r="I286" s="37"/>
      <c r="J286" s="37"/>
      <c r="K286" s="37"/>
      <c r="L286" s="37"/>
      <c r="M286" s="37"/>
      <c r="N286" s="37"/>
      <c r="O286" s="37"/>
      <c r="P286" s="37"/>
      <c r="Q286" s="37"/>
      <c r="R286" s="37"/>
      <c r="S286" s="37"/>
      <c r="T286" s="37"/>
      <c r="U286" s="37"/>
      <c r="V286" s="37"/>
      <c r="W286" s="37"/>
      <c r="X286" s="37"/>
      <c r="Y286" s="37"/>
      <c r="Z286" s="37"/>
      <c r="AA286" s="37"/>
      <c r="AB286" s="37"/>
      <c r="AC286" s="37"/>
      <c r="AD286" s="37"/>
      <c r="AE286" s="37"/>
      <c r="AF286" s="37"/>
      <c r="AG286" s="37"/>
      <c r="AH286" s="37"/>
      <c r="AI286" s="37"/>
      <c r="AJ286" s="37"/>
      <c r="AK286" s="37"/>
      <c r="AL286" s="37"/>
      <c r="AM286" s="37"/>
      <c r="AN286" s="37"/>
      <c r="AO286" s="37"/>
      <c r="AP286" s="37"/>
      <c r="AQ286" s="37"/>
      <c r="AR286" s="37"/>
      <c r="AS286" s="37"/>
      <c r="AT286" s="37"/>
      <c r="AU286" s="37"/>
      <c r="AV286" s="37"/>
      <c r="AW286" s="37"/>
      <c r="AX286" s="37"/>
      <c r="AY286" s="37"/>
      <c r="AZ286" s="37"/>
      <c r="BA286" s="37"/>
      <c r="BB286" s="37"/>
      <c r="BC286" s="37"/>
      <c r="BD286" s="37"/>
      <c r="BE286" s="37"/>
      <c r="BF286" s="37"/>
      <c r="BG286" s="37"/>
      <c r="BH286" s="37"/>
      <c r="BI286" s="37"/>
      <c r="BJ286" s="37"/>
      <c r="BK286" s="37"/>
      <c r="BL286" s="37"/>
      <c r="BM286" s="37"/>
      <c r="BN286" s="37"/>
      <c r="BO286" s="37"/>
      <c r="BP286" s="37"/>
      <c r="BQ286" s="37"/>
      <c r="BR286" s="37"/>
      <c r="BS286" s="37"/>
      <c r="BT286" s="37"/>
      <c r="BU286" s="37"/>
      <c r="BV286" s="37"/>
      <c r="BW286" s="37"/>
      <c r="BX286" s="37"/>
      <c r="BY286" s="37"/>
      <c r="BZ286" s="37"/>
      <c r="CA286" s="37"/>
      <c r="CB286" s="37"/>
      <c r="CC286" s="37"/>
      <c r="CD286" s="37"/>
      <c r="CE286" s="37"/>
      <c r="CF286" s="37"/>
      <c r="CG286" s="37"/>
      <c r="CH286" s="37"/>
      <c r="CI286" s="37"/>
      <c r="CJ286" s="37"/>
      <c r="CK286" s="37"/>
      <c r="CL286" s="37"/>
      <c r="CM286" s="37"/>
      <c r="CN286" s="37"/>
      <c r="CO286" s="37"/>
      <c r="CP286" s="37"/>
    </row>
    <row r="287" spans="1:94">
      <c r="A287" s="37"/>
      <c r="B287" s="37"/>
      <c r="C287" s="37"/>
      <c r="D287" s="37"/>
      <c r="E287" s="37"/>
      <c r="F287" s="37"/>
      <c r="G287" s="37"/>
      <c r="H287" s="37"/>
      <c r="I287" s="37"/>
      <c r="J287" s="37"/>
      <c r="K287" s="37"/>
      <c r="L287" s="37"/>
      <c r="M287" s="37"/>
      <c r="N287" s="37"/>
      <c r="O287" s="37"/>
      <c r="P287" s="37"/>
      <c r="Q287" s="37"/>
      <c r="R287" s="37"/>
      <c r="S287" s="37"/>
      <c r="T287" s="37"/>
      <c r="U287" s="37"/>
      <c r="V287" s="37"/>
      <c r="W287" s="37"/>
      <c r="X287" s="37"/>
      <c r="Y287" s="37"/>
      <c r="Z287" s="37"/>
      <c r="AA287" s="37"/>
      <c r="AB287" s="37"/>
      <c r="AC287" s="37"/>
      <c r="AD287" s="37"/>
      <c r="AE287" s="37"/>
      <c r="AF287" s="37"/>
      <c r="AG287" s="37"/>
      <c r="AH287" s="37"/>
      <c r="AI287" s="37"/>
      <c r="AJ287" s="37"/>
      <c r="AK287" s="37"/>
      <c r="AL287" s="37"/>
      <c r="AM287" s="37"/>
      <c r="AN287" s="37"/>
      <c r="AO287" s="37"/>
      <c r="AP287" s="37"/>
      <c r="AQ287" s="37"/>
      <c r="AR287" s="37"/>
      <c r="AS287" s="37"/>
      <c r="AT287" s="37"/>
      <c r="AU287" s="37"/>
      <c r="AV287" s="37"/>
      <c r="AW287" s="37"/>
      <c r="AX287" s="37"/>
      <c r="AY287" s="37"/>
      <c r="AZ287" s="37"/>
      <c r="BA287" s="37"/>
      <c r="BB287" s="37"/>
      <c r="BC287" s="37"/>
      <c r="BD287" s="37"/>
      <c r="BE287" s="37"/>
      <c r="BF287" s="37"/>
      <c r="BG287" s="37"/>
      <c r="BH287" s="37"/>
      <c r="BI287" s="37"/>
      <c r="BJ287" s="37"/>
      <c r="BK287" s="37"/>
      <c r="BL287" s="37"/>
      <c r="BM287" s="37"/>
      <c r="BN287" s="37"/>
      <c r="BO287" s="37"/>
      <c r="BP287" s="37"/>
      <c r="BQ287" s="37"/>
      <c r="BR287" s="37"/>
      <c r="BS287" s="37"/>
      <c r="BT287" s="37"/>
      <c r="BU287" s="37"/>
      <c r="BV287" s="37"/>
      <c r="BW287" s="37"/>
      <c r="BX287" s="37"/>
      <c r="BY287" s="37"/>
      <c r="BZ287" s="37"/>
      <c r="CA287" s="37"/>
      <c r="CB287" s="37"/>
      <c r="CC287" s="37"/>
      <c r="CD287" s="37"/>
      <c r="CE287" s="37"/>
      <c r="CF287" s="37"/>
      <c r="CG287" s="37"/>
      <c r="CH287" s="37"/>
      <c r="CI287" s="37"/>
      <c r="CJ287" s="37"/>
      <c r="CK287" s="37"/>
      <c r="CL287" s="37"/>
      <c r="CM287" s="37"/>
      <c r="CN287" s="37"/>
      <c r="CO287" s="37"/>
      <c r="CP287" s="37"/>
    </row>
    <row r="288" spans="1:94">
      <c r="A288" s="37"/>
      <c r="B288" s="37"/>
      <c r="C288" s="37"/>
      <c r="D288" s="37"/>
      <c r="E288" s="37"/>
      <c r="F288" s="37"/>
      <c r="G288" s="37"/>
      <c r="H288" s="37"/>
      <c r="I288" s="37"/>
      <c r="J288" s="37"/>
      <c r="K288" s="37"/>
      <c r="L288" s="37"/>
      <c r="M288" s="37"/>
      <c r="N288" s="37"/>
      <c r="O288" s="37"/>
      <c r="P288" s="37"/>
      <c r="Q288" s="37"/>
      <c r="R288" s="37"/>
      <c r="S288" s="37"/>
      <c r="T288" s="37"/>
      <c r="U288" s="37"/>
      <c r="V288" s="37"/>
      <c r="W288" s="37"/>
      <c r="X288" s="37"/>
      <c r="Y288" s="37"/>
      <c r="Z288" s="37"/>
      <c r="AA288" s="37"/>
      <c r="AB288" s="37"/>
      <c r="AC288" s="37"/>
      <c r="AD288" s="37"/>
      <c r="AE288" s="37"/>
      <c r="AF288" s="37"/>
      <c r="AG288" s="37"/>
      <c r="AH288" s="37"/>
      <c r="AI288" s="37"/>
      <c r="AJ288" s="37"/>
      <c r="AK288" s="37"/>
      <c r="AL288" s="37"/>
      <c r="AM288" s="37"/>
      <c r="AN288" s="37"/>
      <c r="AO288" s="37"/>
      <c r="AP288" s="37"/>
      <c r="AQ288" s="37"/>
      <c r="AR288" s="37"/>
      <c r="AS288" s="37"/>
      <c r="AT288" s="37"/>
      <c r="AU288" s="37"/>
      <c r="AV288" s="37"/>
      <c r="AW288" s="37"/>
      <c r="AX288" s="37"/>
      <c r="AY288" s="37"/>
      <c r="AZ288" s="37"/>
      <c r="BA288" s="37"/>
      <c r="BB288" s="37"/>
      <c r="BC288" s="37"/>
      <c r="BD288" s="37"/>
      <c r="BE288" s="37"/>
      <c r="BF288" s="37"/>
      <c r="BG288" s="37"/>
      <c r="BH288" s="37"/>
      <c r="BI288" s="37"/>
      <c r="BJ288" s="37"/>
      <c r="BK288" s="37"/>
      <c r="BL288" s="37"/>
      <c r="BM288" s="37"/>
      <c r="BN288" s="37"/>
      <c r="BO288" s="37"/>
      <c r="BP288" s="37"/>
      <c r="BQ288" s="37"/>
      <c r="BR288" s="37"/>
      <c r="BS288" s="37"/>
      <c r="BT288" s="37"/>
      <c r="BU288" s="37"/>
      <c r="BV288" s="37"/>
      <c r="BW288" s="37"/>
      <c r="BX288" s="37"/>
      <c r="BY288" s="37"/>
      <c r="BZ288" s="37"/>
      <c r="CA288" s="37"/>
      <c r="CB288" s="37"/>
      <c r="CC288" s="37"/>
      <c r="CD288" s="37"/>
      <c r="CE288" s="37"/>
      <c r="CF288" s="37"/>
      <c r="CG288" s="37"/>
      <c r="CH288" s="37"/>
      <c r="CI288" s="37"/>
      <c r="CJ288" s="37"/>
      <c r="CK288" s="37"/>
      <c r="CL288" s="37"/>
      <c r="CM288" s="37"/>
      <c r="CN288" s="37"/>
      <c r="CO288" s="37"/>
      <c r="CP288" s="37"/>
    </row>
    <row r="289" spans="1:94">
      <c r="A289" s="37"/>
      <c r="B289" s="37"/>
      <c r="C289" s="37"/>
      <c r="D289" s="37"/>
      <c r="E289" s="37"/>
      <c r="F289" s="37"/>
      <c r="G289" s="37"/>
      <c r="H289" s="37"/>
      <c r="I289" s="37"/>
      <c r="J289" s="37"/>
      <c r="K289" s="37"/>
      <c r="L289" s="37"/>
      <c r="M289" s="37"/>
      <c r="N289" s="37"/>
      <c r="O289" s="37"/>
      <c r="P289" s="37"/>
      <c r="Q289" s="37"/>
      <c r="R289" s="37"/>
      <c r="S289" s="37"/>
      <c r="T289" s="37"/>
      <c r="U289" s="37"/>
      <c r="V289" s="37"/>
      <c r="W289" s="37"/>
      <c r="X289" s="37"/>
      <c r="Y289" s="37"/>
      <c r="Z289" s="37"/>
      <c r="AA289" s="37"/>
      <c r="AB289" s="37"/>
      <c r="AC289" s="37"/>
      <c r="AD289" s="37"/>
      <c r="AE289" s="37"/>
      <c r="AF289" s="37"/>
      <c r="AG289" s="37"/>
      <c r="AH289" s="37"/>
      <c r="AI289" s="37"/>
      <c r="AJ289" s="37"/>
      <c r="AK289" s="37"/>
      <c r="AL289" s="37"/>
      <c r="AM289" s="37"/>
      <c r="AN289" s="37"/>
      <c r="AO289" s="37"/>
      <c r="AP289" s="37"/>
      <c r="AQ289" s="37"/>
      <c r="AR289" s="37"/>
      <c r="AS289" s="37"/>
      <c r="AT289" s="37"/>
      <c r="AU289" s="37"/>
      <c r="AV289" s="37"/>
      <c r="AW289" s="37"/>
      <c r="AX289" s="37"/>
      <c r="AY289" s="37"/>
      <c r="AZ289" s="37"/>
      <c r="BA289" s="37"/>
      <c r="BB289" s="37"/>
      <c r="BC289" s="37"/>
      <c r="BD289" s="37"/>
      <c r="BE289" s="37"/>
      <c r="BF289" s="37"/>
      <c r="BG289" s="37"/>
      <c r="BH289" s="37"/>
      <c r="BI289" s="37"/>
      <c r="BJ289" s="37"/>
      <c r="BK289" s="37"/>
      <c r="BL289" s="37"/>
      <c r="BM289" s="37"/>
      <c r="BN289" s="37"/>
      <c r="BO289" s="37"/>
      <c r="BP289" s="37"/>
      <c r="BQ289" s="37"/>
      <c r="BR289" s="37"/>
      <c r="BS289" s="37"/>
      <c r="BT289" s="37"/>
      <c r="BU289" s="37"/>
      <c r="BV289" s="37"/>
      <c r="BW289" s="37"/>
      <c r="BX289" s="37"/>
      <c r="BY289" s="37"/>
      <c r="BZ289" s="37"/>
      <c r="CA289" s="37"/>
      <c r="CB289" s="37"/>
      <c r="CC289" s="37"/>
      <c r="CD289" s="37"/>
      <c r="CE289" s="37"/>
      <c r="CF289" s="37"/>
      <c r="CG289" s="37"/>
      <c r="CH289" s="37"/>
      <c r="CI289" s="37"/>
      <c r="CJ289" s="37"/>
      <c r="CK289" s="37"/>
      <c r="CL289" s="37"/>
      <c r="CM289" s="37"/>
      <c r="CN289" s="37"/>
      <c r="CO289" s="37"/>
      <c r="CP289" s="37"/>
    </row>
    <row r="290" spans="1:94">
      <c r="A290" s="37"/>
      <c r="B290" s="37"/>
      <c r="C290" s="37"/>
      <c r="D290" s="37"/>
      <c r="E290" s="37"/>
      <c r="F290" s="37"/>
      <c r="G290" s="37"/>
      <c r="H290" s="37"/>
      <c r="I290" s="37"/>
      <c r="J290" s="37"/>
      <c r="K290" s="37"/>
      <c r="L290" s="37"/>
      <c r="M290" s="37"/>
      <c r="N290" s="37"/>
      <c r="O290" s="37"/>
      <c r="P290" s="37"/>
      <c r="Q290" s="37"/>
      <c r="R290" s="37"/>
      <c r="S290" s="37"/>
      <c r="T290" s="37"/>
      <c r="U290" s="37"/>
      <c r="V290" s="37"/>
      <c r="W290" s="37"/>
      <c r="X290" s="37"/>
      <c r="Y290" s="37"/>
      <c r="Z290" s="37"/>
      <c r="AA290" s="37"/>
      <c r="AB290" s="37"/>
      <c r="AC290" s="37"/>
      <c r="AD290" s="37"/>
      <c r="AE290" s="37"/>
      <c r="AF290" s="37"/>
      <c r="AG290" s="37"/>
      <c r="AH290" s="37"/>
      <c r="AI290" s="37"/>
      <c r="AJ290" s="37"/>
      <c r="AK290" s="37"/>
      <c r="AL290" s="37"/>
      <c r="AM290" s="37"/>
      <c r="AN290" s="37"/>
      <c r="AO290" s="37"/>
      <c r="AP290" s="37"/>
      <c r="AQ290" s="37"/>
      <c r="AR290" s="37"/>
      <c r="AS290" s="37"/>
      <c r="AT290" s="37"/>
      <c r="AU290" s="37"/>
      <c r="AV290" s="37"/>
      <c r="AW290" s="37"/>
      <c r="AX290" s="37"/>
      <c r="AY290" s="37"/>
      <c r="AZ290" s="37"/>
      <c r="BA290" s="37"/>
      <c r="BB290" s="37"/>
      <c r="BC290" s="37"/>
      <c r="BD290" s="37"/>
      <c r="BE290" s="37"/>
      <c r="BF290" s="37"/>
      <c r="BG290" s="37"/>
      <c r="BH290" s="37"/>
      <c r="BI290" s="37"/>
      <c r="BJ290" s="37"/>
      <c r="BK290" s="37"/>
      <c r="BL290" s="37"/>
      <c r="BM290" s="37"/>
      <c r="BN290" s="37"/>
      <c r="BO290" s="37"/>
      <c r="BP290" s="37"/>
      <c r="BQ290" s="37"/>
      <c r="BR290" s="37"/>
      <c r="BS290" s="37"/>
      <c r="BT290" s="37"/>
      <c r="BU290" s="37"/>
      <c r="BV290" s="37"/>
      <c r="BW290" s="37"/>
      <c r="BX290" s="37"/>
      <c r="BY290" s="37"/>
      <c r="BZ290" s="37"/>
      <c r="CA290" s="37"/>
      <c r="CB290" s="37"/>
      <c r="CC290" s="37"/>
      <c r="CD290" s="37"/>
      <c r="CE290" s="37"/>
      <c r="CF290" s="37"/>
      <c r="CG290" s="37"/>
      <c r="CH290" s="37"/>
      <c r="CI290" s="37"/>
      <c r="CJ290" s="37"/>
      <c r="CK290" s="37"/>
      <c r="CL290" s="37"/>
      <c r="CM290" s="37"/>
      <c r="CN290" s="37"/>
      <c r="CO290" s="37"/>
      <c r="CP290" s="37"/>
    </row>
    <row r="291" spans="1:94">
      <c r="A291" s="37"/>
      <c r="B291" s="37"/>
      <c r="C291" s="37"/>
      <c r="D291" s="37"/>
      <c r="E291" s="37"/>
      <c r="F291" s="37"/>
      <c r="G291" s="37"/>
      <c r="H291" s="37"/>
      <c r="I291" s="37"/>
      <c r="J291" s="37"/>
      <c r="K291" s="37"/>
      <c r="L291" s="37"/>
      <c r="M291" s="37"/>
      <c r="N291" s="37"/>
      <c r="O291" s="37"/>
      <c r="P291" s="37"/>
      <c r="Q291" s="37"/>
      <c r="R291" s="37"/>
      <c r="S291" s="37"/>
      <c r="T291" s="37"/>
      <c r="U291" s="37"/>
      <c r="V291" s="37"/>
      <c r="W291" s="37"/>
      <c r="X291" s="37"/>
      <c r="Y291" s="37"/>
      <c r="Z291" s="37"/>
      <c r="AA291" s="37"/>
      <c r="AB291" s="37"/>
      <c r="AC291" s="37"/>
      <c r="AD291" s="37"/>
      <c r="AE291" s="37"/>
      <c r="AF291" s="37"/>
      <c r="AG291" s="37"/>
      <c r="AH291" s="37"/>
      <c r="AI291" s="37"/>
      <c r="AJ291" s="37"/>
      <c r="AK291" s="37"/>
      <c r="AL291" s="37"/>
      <c r="AM291" s="37"/>
      <c r="AN291" s="37"/>
      <c r="AO291" s="37"/>
      <c r="AP291" s="37"/>
      <c r="AQ291" s="37"/>
      <c r="AR291" s="37"/>
      <c r="AS291" s="37"/>
      <c r="AT291" s="37"/>
      <c r="AU291" s="37"/>
      <c r="AV291" s="37"/>
      <c r="AW291" s="37"/>
      <c r="AX291" s="37"/>
      <c r="AY291" s="37"/>
      <c r="AZ291" s="37"/>
      <c r="BA291" s="37"/>
      <c r="BB291" s="37"/>
      <c r="BC291" s="37"/>
      <c r="BD291" s="37"/>
      <c r="BE291" s="37"/>
      <c r="BF291" s="37"/>
      <c r="BG291" s="37"/>
      <c r="BH291" s="37"/>
      <c r="BI291" s="37"/>
      <c r="BJ291" s="37"/>
      <c r="BK291" s="37"/>
      <c r="BL291" s="37"/>
      <c r="BM291" s="37"/>
      <c r="BN291" s="37"/>
      <c r="BO291" s="37"/>
      <c r="BP291" s="37"/>
      <c r="BQ291" s="37"/>
      <c r="BR291" s="37"/>
      <c r="BS291" s="37"/>
      <c r="BT291" s="37"/>
      <c r="BU291" s="37"/>
      <c r="BV291" s="37"/>
      <c r="BW291" s="37"/>
      <c r="BX291" s="37"/>
      <c r="BY291" s="37"/>
      <c r="BZ291" s="37"/>
      <c r="CA291" s="37"/>
      <c r="CB291" s="37"/>
      <c r="CC291" s="37"/>
      <c r="CD291" s="37"/>
      <c r="CE291" s="37"/>
      <c r="CF291" s="37"/>
      <c r="CG291" s="37"/>
      <c r="CH291" s="37"/>
      <c r="CI291" s="37"/>
      <c r="CJ291" s="37"/>
      <c r="CK291" s="37"/>
      <c r="CL291" s="37"/>
      <c r="CM291" s="37"/>
      <c r="CN291" s="37"/>
      <c r="CO291" s="37"/>
      <c r="CP291" s="37"/>
    </row>
    <row r="292" spans="1:94">
      <c r="A292" s="37"/>
      <c r="B292" s="37"/>
      <c r="C292" s="37"/>
      <c r="D292" s="37"/>
      <c r="E292" s="37"/>
      <c r="F292" s="37"/>
      <c r="G292" s="37"/>
      <c r="H292" s="37"/>
      <c r="I292" s="37"/>
      <c r="J292" s="37"/>
      <c r="K292" s="37"/>
      <c r="L292" s="37"/>
      <c r="M292" s="37"/>
      <c r="N292" s="37"/>
      <c r="O292" s="37"/>
      <c r="P292" s="37"/>
      <c r="Q292" s="37"/>
      <c r="R292" s="37"/>
      <c r="S292" s="37"/>
      <c r="T292" s="37"/>
      <c r="U292" s="37"/>
      <c r="V292" s="37"/>
      <c r="W292" s="37"/>
      <c r="X292" s="37"/>
      <c r="Y292" s="37"/>
      <c r="Z292" s="37"/>
      <c r="AA292" s="37"/>
      <c r="AB292" s="37"/>
      <c r="AC292" s="37"/>
      <c r="AD292" s="37"/>
      <c r="AE292" s="37"/>
      <c r="AF292" s="37"/>
      <c r="AG292" s="37"/>
      <c r="AH292" s="37"/>
      <c r="AI292" s="37"/>
      <c r="AJ292" s="37"/>
      <c r="AK292" s="37"/>
      <c r="AL292" s="37"/>
      <c r="AM292" s="37"/>
      <c r="AN292" s="37"/>
      <c r="AO292" s="37"/>
      <c r="AP292" s="37"/>
      <c r="AQ292" s="37"/>
      <c r="AR292" s="37"/>
      <c r="AS292" s="37"/>
      <c r="AT292" s="37"/>
      <c r="AU292" s="37"/>
      <c r="AV292" s="37"/>
      <c r="AW292" s="37"/>
      <c r="AX292" s="37"/>
      <c r="AY292" s="37"/>
      <c r="AZ292" s="37"/>
      <c r="BA292" s="37"/>
      <c r="BB292" s="37"/>
      <c r="BC292" s="37"/>
      <c r="BD292" s="37"/>
      <c r="BE292" s="37"/>
      <c r="BF292" s="37"/>
      <c r="BG292" s="37"/>
      <c r="BH292" s="37"/>
      <c r="BI292" s="37"/>
      <c r="BJ292" s="37"/>
      <c r="BK292" s="37"/>
      <c r="BL292" s="37"/>
      <c r="BM292" s="37"/>
      <c r="BN292" s="37"/>
      <c r="BO292" s="37"/>
      <c r="BP292" s="37"/>
      <c r="BQ292" s="37"/>
      <c r="BR292" s="37"/>
      <c r="BS292" s="37"/>
      <c r="BT292" s="37"/>
      <c r="BU292" s="37"/>
      <c r="BV292" s="37"/>
      <c r="BW292" s="37"/>
      <c r="BX292" s="37"/>
      <c r="BY292" s="37"/>
      <c r="BZ292" s="37"/>
      <c r="CA292" s="37"/>
      <c r="CB292" s="37"/>
      <c r="CC292" s="37"/>
      <c r="CD292" s="37"/>
      <c r="CE292" s="37"/>
      <c r="CF292" s="37"/>
      <c r="CG292" s="37"/>
      <c r="CH292" s="37"/>
      <c r="CI292" s="37"/>
      <c r="CJ292" s="37"/>
      <c r="CK292" s="37"/>
      <c r="CL292" s="37"/>
      <c r="CM292" s="37"/>
      <c r="CN292" s="37"/>
      <c r="CO292" s="37"/>
      <c r="CP292" s="37"/>
    </row>
    <row r="293" spans="1:94">
      <c r="A293" s="37"/>
      <c r="B293" s="37"/>
      <c r="C293" s="37"/>
      <c r="D293" s="37"/>
      <c r="E293" s="37"/>
      <c r="F293" s="37"/>
      <c r="G293" s="37"/>
      <c r="H293" s="37"/>
      <c r="I293" s="37"/>
      <c r="J293" s="37"/>
      <c r="K293" s="37"/>
      <c r="L293" s="37"/>
      <c r="M293" s="37"/>
      <c r="N293" s="37"/>
      <c r="O293" s="37"/>
      <c r="P293" s="37"/>
      <c r="Q293" s="37"/>
      <c r="R293" s="37"/>
      <c r="S293" s="37"/>
      <c r="T293" s="37"/>
      <c r="U293" s="37"/>
      <c r="V293" s="37"/>
      <c r="W293" s="37"/>
      <c r="X293" s="37"/>
      <c r="Y293" s="37"/>
      <c r="Z293" s="37"/>
      <c r="AA293" s="37"/>
      <c r="AB293" s="37"/>
      <c r="AC293" s="37"/>
      <c r="AD293" s="37"/>
      <c r="AE293" s="37"/>
      <c r="AF293" s="37"/>
      <c r="AG293" s="37"/>
      <c r="AH293" s="37"/>
      <c r="AI293" s="37"/>
      <c r="AJ293" s="37"/>
      <c r="AK293" s="37"/>
      <c r="AL293" s="37"/>
      <c r="AM293" s="37"/>
      <c r="AN293" s="37"/>
      <c r="AO293" s="37"/>
      <c r="AP293" s="37"/>
      <c r="AQ293" s="37"/>
      <c r="AR293" s="37"/>
      <c r="AS293" s="37"/>
      <c r="AT293" s="37"/>
      <c r="AU293" s="37"/>
      <c r="AV293" s="37"/>
      <c r="AW293" s="37"/>
      <c r="AX293" s="37"/>
      <c r="AY293" s="37"/>
      <c r="AZ293" s="37"/>
      <c r="BA293" s="37"/>
      <c r="BB293" s="37"/>
      <c r="BC293" s="37"/>
      <c r="BD293" s="37"/>
      <c r="BE293" s="37"/>
      <c r="BF293" s="37"/>
      <c r="BG293" s="37"/>
      <c r="BH293" s="37"/>
      <c r="BI293" s="37"/>
      <c r="BJ293" s="37"/>
      <c r="BK293" s="37"/>
      <c r="BL293" s="37"/>
      <c r="BM293" s="37"/>
      <c r="BN293" s="37"/>
      <c r="BO293" s="37"/>
      <c r="BP293" s="37"/>
      <c r="BQ293" s="37"/>
      <c r="BR293" s="37"/>
      <c r="BS293" s="37"/>
      <c r="BT293" s="37"/>
      <c r="BU293" s="37"/>
      <c r="BV293" s="37"/>
      <c r="BW293" s="37"/>
      <c r="BX293" s="37"/>
      <c r="BY293" s="37"/>
      <c r="BZ293" s="37"/>
      <c r="CA293" s="37"/>
      <c r="CB293" s="37"/>
      <c r="CC293" s="37"/>
      <c r="CD293" s="37"/>
      <c r="CE293" s="37"/>
      <c r="CF293" s="37"/>
      <c r="CG293" s="37"/>
      <c r="CH293" s="37"/>
      <c r="CI293" s="37"/>
      <c r="CJ293" s="37"/>
      <c r="CK293" s="37"/>
      <c r="CL293" s="37"/>
      <c r="CM293" s="37"/>
      <c r="CN293" s="37"/>
      <c r="CO293" s="37"/>
      <c r="CP293" s="37"/>
    </row>
    <row r="294" spans="1:94">
      <c r="A294" s="37"/>
      <c r="B294" s="37"/>
      <c r="C294" s="37"/>
      <c r="D294" s="37"/>
      <c r="E294" s="37"/>
      <c r="F294" s="37"/>
      <c r="G294" s="37"/>
      <c r="H294" s="37"/>
      <c r="I294" s="37"/>
      <c r="J294" s="37"/>
      <c r="K294" s="37"/>
      <c r="L294" s="37"/>
      <c r="M294" s="37"/>
      <c r="N294" s="37"/>
      <c r="O294" s="37"/>
      <c r="P294" s="37"/>
      <c r="Q294" s="37"/>
      <c r="R294" s="37"/>
      <c r="S294" s="37"/>
      <c r="T294" s="37"/>
      <c r="U294" s="37"/>
      <c r="V294" s="37"/>
      <c r="W294" s="37"/>
      <c r="X294" s="37"/>
      <c r="Y294" s="37"/>
      <c r="Z294" s="37"/>
      <c r="AA294" s="37"/>
      <c r="AB294" s="37"/>
      <c r="AC294" s="37"/>
      <c r="AD294" s="37"/>
      <c r="AE294" s="37"/>
      <c r="AF294" s="37"/>
      <c r="AG294" s="37"/>
      <c r="AH294" s="37"/>
      <c r="AI294" s="37"/>
      <c r="AJ294" s="37"/>
      <c r="AK294" s="37"/>
      <c r="AL294" s="37"/>
      <c r="AM294" s="37"/>
      <c r="AN294" s="37"/>
      <c r="AO294" s="37"/>
      <c r="AP294" s="37"/>
      <c r="AQ294" s="37"/>
      <c r="AR294" s="37"/>
      <c r="AS294" s="37"/>
      <c r="AT294" s="37"/>
      <c r="AU294" s="37"/>
      <c r="AV294" s="37"/>
      <c r="AW294" s="37"/>
      <c r="AX294" s="37"/>
      <c r="AY294" s="37"/>
      <c r="AZ294" s="37"/>
      <c r="BA294" s="37"/>
      <c r="BB294" s="37"/>
      <c r="BC294" s="37"/>
      <c r="BD294" s="37"/>
      <c r="BE294" s="37"/>
      <c r="BF294" s="37"/>
      <c r="BG294" s="37"/>
      <c r="BH294" s="37"/>
      <c r="BI294" s="37"/>
      <c r="BJ294" s="37"/>
      <c r="BK294" s="37"/>
      <c r="BL294" s="37"/>
      <c r="BM294" s="37"/>
      <c r="BN294" s="37"/>
      <c r="BO294" s="37"/>
      <c r="BP294" s="37"/>
      <c r="BQ294" s="37"/>
      <c r="BR294" s="37"/>
      <c r="BS294" s="37"/>
      <c r="BT294" s="37"/>
      <c r="BU294" s="37"/>
      <c r="BV294" s="37"/>
      <c r="BW294" s="37"/>
      <c r="BX294" s="37"/>
      <c r="BY294" s="37"/>
      <c r="BZ294" s="37"/>
      <c r="CA294" s="37"/>
      <c r="CB294" s="37"/>
      <c r="CC294" s="37"/>
      <c r="CD294" s="37"/>
      <c r="CE294" s="37"/>
      <c r="CF294" s="37"/>
      <c r="CG294" s="37"/>
      <c r="CH294" s="37"/>
      <c r="CI294" s="37"/>
      <c r="CJ294" s="37"/>
      <c r="CK294" s="37"/>
      <c r="CL294" s="37"/>
      <c r="CM294" s="37"/>
      <c r="CN294" s="37"/>
      <c r="CO294" s="37"/>
      <c r="CP294" s="37"/>
    </row>
    <row r="295" spans="1:94">
      <c r="A295" s="37"/>
      <c r="B295" s="37"/>
      <c r="C295" s="37"/>
      <c r="D295" s="37"/>
      <c r="E295" s="37"/>
      <c r="F295" s="37"/>
      <c r="G295" s="37"/>
      <c r="H295" s="37"/>
      <c r="I295" s="37"/>
      <c r="J295" s="37"/>
      <c r="K295" s="37"/>
      <c r="L295" s="37"/>
      <c r="M295" s="37"/>
      <c r="N295" s="37"/>
      <c r="O295" s="37"/>
      <c r="P295" s="37"/>
      <c r="Q295" s="37"/>
      <c r="R295" s="37"/>
      <c r="S295" s="37"/>
      <c r="T295" s="37"/>
      <c r="U295" s="37"/>
      <c r="V295" s="37"/>
      <c r="W295" s="37"/>
      <c r="X295" s="37"/>
      <c r="Y295" s="37"/>
      <c r="Z295" s="37"/>
      <c r="AA295" s="37"/>
      <c r="AB295" s="37"/>
      <c r="AC295" s="37"/>
      <c r="AD295" s="37"/>
      <c r="AE295" s="37"/>
      <c r="AF295" s="37"/>
      <c r="AG295" s="37"/>
      <c r="AH295" s="37"/>
      <c r="AI295" s="37"/>
      <c r="AJ295" s="37"/>
      <c r="AK295" s="37"/>
      <c r="AL295" s="37"/>
      <c r="AM295" s="37"/>
      <c r="AN295" s="37"/>
      <c r="AO295" s="37"/>
      <c r="AP295" s="37"/>
      <c r="AQ295" s="37"/>
      <c r="AR295" s="37"/>
      <c r="AS295" s="37"/>
      <c r="AT295" s="37"/>
      <c r="AU295" s="37"/>
      <c r="AV295" s="37"/>
      <c r="AW295" s="37"/>
      <c r="AX295" s="37"/>
      <c r="AY295" s="37"/>
      <c r="AZ295" s="37"/>
      <c r="BA295" s="37"/>
      <c r="BB295" s="37"/>
      <c r="BC295" s="37"/>
      <c r="BD295" s="37"/>
      <c r="BE295" s="37"/>
      <c r="BF295" s="37"/>
      <c r="BG295" s="37"/>
      <c r="BH295" s="37"/>
      <c r="BI295" s="37"/>
      <c r="BJ295" s="37"/>
      <c r="BK295" s="37"/>
      <c r="BL295" s="37"/>
      <c r="BM295" s="37"/>
      <c r="BN295" s="37"/>
      <c r="BO295" s="37"/>
      <c r="BP295" s="37"/>
      <c r="BQ295" s="37"/>
      <c r="BR295" s="37"/>
      <c r="BS295" s="37"/>
      <c r="BT295" s="37"/>
      <c r="BU295" s="37"/>
      <c r="BV295" s="37"/>
      <c r="BW295" s="37"/>
      <c r="BX295" s="37"/>
      <c r="BY295" s="37"/>
      <c r="BZ295" s="37"/>
      <c r="CA295" s="37"/>
      <c r="CB295" s="37"/>
      <c r="CC295" s="37"/>
      <c r="CD295" s="37"/>
      <c r="CE295" s="37"/>
      <c r="CF295" s="37"/>
      <c r="CG295" s="37"/>
      <c r="CH295" s="37"/>
      <c r="CI295" s="37"/>
      <c r="CJ295" s="37"/>
      <c r="CK295" s="37"/>
      <c r="CL295" s="37"/>
      <c r="CM295" s="37"/>
      <c r="CN295" s="37"/>
      <c r="CO295" s="37"/>
      <c r="CP295" s="37"/>
    </row>
    <row r="296" spans="1:94">
      <c r="A296" s="37"/>
      <c r="B296" s="37"/>
      <c r="C296" s="37"/>
      <c r="D296" s="37"/>
      <c r="E296" s="37"/>
      <c r="F296" s="37"/>
      <c r="G296" s="37"/>
      <c r="H296" s="37"/>
      <c r="I296" s="37"/>
      <c r="J296" s="37"/>
      <c r="K296" s="37"/>
      <c r="L296" s="37"/>
      <c r="M296" s="37"/>
      <c r="N296" s="37"/>
      <c r="O296" s="37"/>
      <c r="P296" s="37"/>
      <c r="Q296" s="37"/>
      <c r="R296" s="37"/>
      <c r="S296" s="37"/>
      <c r="T296" s="37"/>
      <c r="U296" s="37"/>
      <c r="V296" s="37"/>
      <c r="W296" s="37"/>
      <c r="X296" s="37"/>
      <c r="Y296" s="37"/>
      <c r="Z296" s="37"/>
      <c r="AA296" s="37"/>
      <c r="AB296" s="37"/>
      <c r="AC296" s="37"/>
      <c r="AD296" s="37"/>
      <c r="AE296" s="37"/>
      <c r="AF296" s="37"/>
      <c r="AG296" s="37"/>
      <c r="AH296" s="37"/>
      <c r="AI296" s="37"/>
      <c r="AJ296" s="37"/>
      <c r="AK296" s="37"/>
      <c r="AL296" s="37"/>
      <c r="AM296" s="37"/>
      <c r="AN296" s="37"/>
      <c r="AO296" s="37"/>
      <c r="AP296" s="37"/>
      <c r="AQ296" s="37"/>
      <c r="AR296" s="37"/>
      <c r="AS296" s="37"/>
      <c r="AT296" s="37"/>
      <c r="AU296" s="37"/>
      <c r="AV296" s="37"/>
      <c r="AW296" s="37"/>
      <c r="AX296" s="37"/>
      <c r="AY296" s="37"/>
      <c r="AZ296" s="37"/>
      <c r="BA296" s="37"/>
      <c r="BB296" s="37"/>
      <c r="BC296" s="37"/>
      <c r="BD296" s="37"/>
      <c r="BE296" s="37"/>
      <c r="BF296" s="37"/>
      <c r="BG296" s="37"/>
      <c r="BH296" s="37"/>
      <c r="BI296" s="37"/>
      <c r="BJ296" s="37"/>
      <c r="BK296" s="37"/>
      <c r="BL296" s="37"/>
      <c r="BM296" s="37"/>
      <c r="BN296" s="37"/>
      <c r="BO296" s="37"/>
      <c r="BP296" s="37"/>
      <c r="BQ296" s="37"/>
      <c r="BR296" s="37"/>
      <c r="BS296" s="37"/>
      <c r="BT296" s="37"/>
      <c r="BU296" s="37"/>
      <c r="BV296" s="37"/>
      <c r="BW296" s="37"/>
      <c r="BX296" s="37"/>
      <c r="BY296" s="37"/>
      <c r="BZ296" s="37"/>
      <c r="CA296" s="37"/>
      <c r="CB296" s="37"/>
      <c r="CC296" s="37"/>
      <c r="CD296" s="37"/>
      <c r="CE296" s="37"/>
      <c r="CF296" s="37"/>
      <c r="CG296" s="37"/>
      <c r="CH296" s="37"/>
      <c r="CI296" s="37"/>
      <c r="CJ296" s="37"/>
      <c r="CK296" s="37"/>
      <c r="CL296" s="37"/>
      <c r="CM296" s="37"/>
      <c r="CN296" s="37"/>
      <c r="CO296" s="37"/>
      <c r="CP296" s="37"/>
    </row>
    <row r="297" spans="1:94">
      <c r="A297" s="37"/>
      <c r="B297" s="37"/>
      <c r="C297" s="37"/>
      <c r="D297" s="37"/>
      <c r="E297" s="37"/>
      <c r="F297" s="37"/>
      <c r="G297" s="37"/>
      <c r="H297" s="37"/>
      <c r="I297" s="37"/>
      <c r="J297" s="37"/>
      <c r="K297" s="37"/>
      <c r="L297" s="37"/>
      <c r="M297" s="37"/>
      <c r="N297" s="37"/>
      <c r="O297" s="37"/>
      <c r="P297" s="37"/>
      <c r="Q297" s="37"/>
      <c r="R297" s="37"/>
      <c r="S297" s="37"/>
      <c r="T297" s="37"/>
      <c r="U297" s="37"/>
      <c r="V297" s="37"/>
      <c r="W297" s="37"/>
      <c r="X297" s="37"/>
      <c r="Y297" s="37"/>
      <c r="Z297" s="37"/>
      <c r="AA297" s="37"/>
      <c r="AB297" s="37"/>
      <c r="AC297" s="37"/>
      <c r="AD297" s="37"/>
      <c r="AE297" s="37"/>
      <c r="AF297" s="37"/>
      <c r="AG297" s="37"/>
      <c r="AH297" s="37"/>
      <c r="AI297" s="37"/>
      <c r="AJ297" s="37"/>
      <c r="AK297" s="37"/>
      <c r="AL297" s="37"/>
      <c r="AM297" s="37"/>
      <c r="AN297" s="37"/>
      <c r="AO297" s="37"/>
      <c r="AP297" s="37"/>
      <c r="AQ297" s="37"/>
      <c r="AR297" s="37"/>
      <c r="AS297" s="37"/>
      <c r="AT297" s="37"/>
      <c r="AU297" s="37"/>
      <c r="AV297" s="37"/>
      <c r="AW297" s="37"/>
      <c r="AX297" s="37"/>
      <c r="AY297" s="37"/>
      <c r="AZ297" s="37"/>
      <c r="BA297" s="37"/>
      <c r="BB297" s="37"/>
      <c r="BC297" s="37"/>
      <c r="BD297" s="37"/>
      <c r="BE297" s="37"/>
      <c r="BF297" s="37"/>
      <c r="BG297" s="37"/>
      <c r="BH297" s="37"/>
      <c r="BI297" s="37"/>
      <c r="BJ297" s="37"/>
      <c r="BK297" s="37"/>
      <c r="BL297" s="37"/>
      <c r="BM297" s="37"/>
      <c r="BN297" s="37"/>
      <c r="BO297" s="37"/>
      <c r="BP297" s="37"/>
      <c r="BQ297" s="37"/>
      <c r="BR297" s="37"/>
      <c r="BS297" s="37"/>
      <c r="BT297" s="37"/>
      <c r="BU297" s="37"/>
      <c r="BV297" s="37"/>
      <c r="BW297" s="37"/>
      <c r="BX297" s="37"/>
      <c r="BY297" s="37"/>
      <c r="BZ297" s="37"/>
      <c r="CA297" s="37"/>
      <c r="CB297" s="37"/>
      <c r="CC297" s="37"/>
      <c r="CD297" s="37"/>
      <c r="CE297" s="37"/>
      <c r="CF297" s="37"/>
      <c r="CG297" s="37"/>
      <c r="CH297" s="37"/>
      <c r="CI297" s="37"/>
      <c r="CJ297" s="37"/>
      <c r="CK297" s="37"/>
      <c r="CL297" s="37"/>
      <c r="CM297" s="37"/>
      <c r="CN297" s="37"/>
      <c r="CO297" s="37"/>
      <c r="CP297" s="37"/>
    </row>
    <row r="298" spans="1:94">
      <c r="A298" s="37"/>
      <c r="B298" s="37"/>
      <c r="C298" s="37"/>
      <c r="D298" s="37"/>
      <c r="E298" s="37"/>
      <c r="F298" s="37"/>
      <c r="G298" s="37"/>
      <c r="H298" s="37"/>
      <c r="I298" s="37"/>
      <c r="J298" s="37"/>
      <c r="K298" s="37"/>
      <c r="L298" s="37"/>
      <c r="M298" s="37"/>
      <c r="N298" s="37"/>
      <c r="O298" s="37"/>
      <c r="P298" s="37"/>
      <c r="Q298" s="37"/>
      <c r="R298" s="37"/>
      <c r="S298" s="37"/>
      <c r="T298" s="37"/>
      <c r="U298" s="37"/>
      <c r="V298" s="37"/>
      <c r="W298" s="37"/>
      <c r="X298" s="37"/>
      <c r="Y298" s="37"/>
      <c r="Z298" s="37"/>
      <c r="AA298" s="37"/>
      <c r="AB298" s="37"/>
      <c r="AC298" s="37"/>
      <c r="AD298" s="37"/>
      <c r="AE298" s="37"/>
      <c r="AF298" s="37"/>
      <c r="AG298" s="37"/>
      <c r="AH298" s="37"/>
      <c r="AI298" s="37"/>
      <c r="AJ298" s="37"/>
      <c r="AK298" s="37"/>
      <c r="AL298" s="37"/>
      <c r="AM298" s="37"/>
      <c r="AN298" s="37"/>
      <c r="AO298" s="37"/>
      <c r="AP298" s="37"/>
      <c r="AQ298" s="37"/>
      <c r="AR298" s="37"/>
      <c r="AS298" s="37"/>
      <c r="AT298" s="37"/>
      <c r="AU298" s="37"/>
      <c r="AV298" s="37"/>
      <c r="AW298" s="37"/>
      <c r="AX298" s="37"/>
      <c r="AY298" s="37"/>
      <c r="AZ298" s="37"/>
      <c r="BA298" s="37"/>
      <c r="BB298" s="37"/>
      <c r="BC298" s="37"/>
      <c r="BD298" s="37"/>
      <c r="BE298" s="37"/>
      <c r="BF298" s="37"/>
      <c r="BG298" s="37"/>
      <c r="BH298" s="37"/>
      <c r="BI298" s="37"/>
      <c r="BJ298" s="37"/>
      <c r="BK298" s="37"/>
      <c r="BL298" s="37"/>
      <c r="BM298" s="37"/>
      <c r="BN298" s="37"/>
      <c r="BO298" s="37"/>
      <c r="BP298" s="37"/>
      <c r="BQ298" s="37"/>
      <c r="BR298" s="37"/>
      <c r="BS298" s="37"/>
      <c r="BT298" s="37"/>
      <c r="BU298" s="37"/>
      <c r="BV298" s="37"/>
      <c r="BW298" s="37"/>
      <c r="BX298" s="37"/>
      <c r="BY298" s="37"/>
      <c r="BZ298" s="37"/>
      <c r="CA298" s="37"/>
      <c r="CB298" s="37"/>
      <c r="CC298" s="37"/>
      <c r="CD298" s="37"/>
      <c r="CE298" s="37"/>
      <c r="CF298" s="37"/>
      <c r="CG298" s="37"/>
      <c r="CH298" s="37"/>
      <c r="CI298" s="37"/>
      <c r="CJ298" s="37"/>
      <c r="CK298" s="37"/>
      <c r="CL298" s="37"/>
      <c r="CM298" s="37"/>
      <c r="CN298" s="37"/>
      <c r="CO298" s="37"/>
      <c r="CP298" s="37"/>
    </row>
    <row r="299" spans="1:94">
      <c r="A299" s="37"/>
      <c r="B299" s="37"/>
      <c r="C299" s="37"/>
      <c r="D299" s="37"/>
      <c r="E299" s="37"/>
      <c r="F299" s="37"/>
      <c r="G299" s="37"/>
      <c r="H299" s="37"/>
      <c r="I299" s="37"/>
      <c r="J299" s="37"/>
      <c r="K299" s="37"/>
      <c r="L299" s="37"/>
      <c r="M299" s="37"/>
      <c r="N299" s="37"/>
      <c r="O299" s="37"/>
      <c r="P299" s="37"/>
      <c r="Q299" s="37"/>
      <c r="R299" s="37"/>
      <c r="S299" s="37"/>
      <c r="T299" s="37"/>
      <c r="U299" s="37"/>
      <c r="V299" s="37"/>
      <c r="W299" s="37"/>
      <c r="X299" s="37"/>
      <c r="Y299" s="37"/>
      <c r="Z299" s="37"/>
      <c r="AA299" s="37"/>
      <c r="AB299" s="37"/>
      <c r="AC299" s="37"/>
      <c r="AD299" s="37"/>
      <c r="AE299" s="37"/>
      <c r="AF299" s="37"/>
      <c r="AG299" s="37"/>
      <c r="AH299" s="37"/>
      <c r="AI299" s="37"/>
      <c r="AJ299" s="37"/>
      <c r="AK299" s="37"/>
      <c r="AL299" s="37"/>
      <c r="AM299" s="37"/>
      <c r="AN299" s="37"/>
      <c r="AO299" s="37"/>
      <c r="AP299" s="37"/>
      <c r="AQ299" s="37"/>
      <c r="AR299" s="37"/>
      <c r="AS299" s="37"/>
      <c r="AT299" s="37"/>
      <c r="AU299" s="37"/>
      <c r="AV299" s="37"/>
      <c r="AW299" s="37"/>
      <c r="AX299" s="37"/>
      <c r="AY299" s="37"/>
      <c r="AZ299" s="37"/>
      <c r="BA299" s="37"/>
      <c r="BB299" s="37"/>
      <c r="BC299" s="37"/>
      <c r="BD299" s="37"/>
      <c r="BE299" s="37"/>
      <c r="BF299" s="37"/>
      <c r="BG299" s="37"/>
      <c r="BH299" s="37"/>
      <c r="BI299" s="37"/>
      <c r="BJ299" s="37"/>
      <c r="BK299" s="37"/>
      <c r="BL299" s="37"/>
      <c r="BM299" s="37"/>
      <c r="BN299" s="37"/>
      <c r="BO299" s="37"/>
      <c r="BP299" s="37"/>
      <c r="BQ299" s="37"/>
      <c r="BR299" s="37"/>
      <c r="BS299" s="37"/>
      <c r="BT299" s="37"/>
      <c r="BU299" s="37"/>
      <c r="BV299" s="37"/>
      <c r="BW299" s="37"/>
      <c r="BX299" s="37"/>
      <c r="BY299" s="37"/>
      <c r="BZ299" s="37"/>
      <c r="CA299" s="37"/>
      <c r="CB299" s="37"/>
      <c r="CC299" s="37"/>
      <c r="CD299" s="37"/>
      <c r="CE299" s="37"/>
      <c r="CF299" s="37"/>
      <c r="CG299" s="37"/>
      <c r="CH299" s="37"/>
      <c r="CI299" s="37"/>
      <c r="CJ299" s="37"/>
      <c r="CK299" s="37"/>
      <c r="CL299" s="37"/>
      <c r="CM299" s="37"/>
      <c r="CN299" s="37"/>
      <c r="CO299" s="37"/>
      <c r="CP299" s="37"/>
    </row>
    <row r="300" spans="1:94">
      <c r="A300" s="37"/>
      <c r="B300" s="37"/>
      <c r="C300" s="37"/>
      <c r="D300" s="37"/>
      <c r="E300" s="37"/>
      <c r="F300" s="37"/>
      <c r="G300" s="37"/>
      <c r="H300" s="37"/>
      <c r="I300" s="37"/>
      <c r="J300" s="37"/>
      <c r="K300" s="37"/>
      <c r="L300" s="37"/>
      <c r="M300" s="37"/>
      <c r="N300" s="37"/>
      <c r="O300" s="37"/>
      <c r="P300" s="37"/>
      <c r="Q300" s="37"/>
      <c r="R300" s="37"/>
      <c r="S300" s="37"/>
      <c r="T300" s="37"/>
      <c r="U300" s="37"/>
      <c r="V300" s="37"/>
      <c r="W300" s="37"/>
      <c r="X300" s="37"/>
      <c r="Y300" s="37"/>
      <c r="Z300" s="37"/>
      <c r="AA300" s="37"/>
      <c r="AB300" s="37"/>
      <c r="AC300" s="37"/>
      <c r="AD300" s="37"/>
      <c r="AE300" s="37"/>
      <c r="AF300" s="37"/>
      <c r="AG300" s="37"/>
      <c r="AH300" s="37"/>
      <c r="AI300" s="37"/>
      <c r="AJ300" s="37"/>
      <c r="AK300" s="37"/>
      <c r="AL300" s="37"/>
      <c r="AM300" s="37"/>
      <c r="AN300" s="37"/>
      <c r="AO300" s="37"/>
      <c r="AP300" s="37"/>
      <c r="AQ300" s="37"/>
      <c r="AR300" s="37"/>
      <c r="AS300" s="37"/>
      <c r="AT300" s="37"/>
      <c r="AU300" s="37"/>
      <c r="AV300" s="37"/>
      <c r="AW300" s="37"/>
      <c r="AX300" s="37"/>
      <c r="AY300" s="37"/>
      <c r="AZ300" s="37"/>
      <c r="BA300" s="37"/>
      <c r="BB300" s="37"/>
      <c r="BC300" s="37"/>
      <c r="BD300" s="37"/>
      <c r="BE300" s="37"/>
      <c r="BF300" s="37"/>
      <c r="BG300" s="37"/>
      <c r="BH300" s="37"/>
      <c r="BI300" s="37"/>
      <c r="BJ300" s="37"/>
      <c r="BK300" s="37"/>
      <c r="BL300" s="37"/>
      <c r="BM300" s="37"/>
      <c r="BN300" s="37"/>
      <c r="BO300" s="37"/>
      <c r="BP300" s="37"/>
      <c r="BQ300" s="37"/>
      <c r="BR300" s="37"/>
      <c r="BS300" s="37"/>
      <c r="BT300" s="37"/>
      <c r="BU300" s="37"/>
      <c r="BV300" s="37"/>
      <c r="BW300" s="37"/>
      <c r="BX300" s="37"/>
      <c r="BY300" s="37"/>
      <c r="BZ300" s="37"/>
      <c r="CA300" s="37"/>
      <c r="CB300" s="37"/>
      <c r="CC300" s="37"/>
      <c r="CD300" s="37"/>
      <c r="CE300" s="37"/>
      <c r="CF300" s="37"/>
      <c r="CG300" s="37"/>
      <c r="CH300" s="37"/>
      <c r="CI300" s="37"/>
      <c r="CJ300" s="37"/>
      <c r="CK300" s="37"/>
      <c r="CL300" s="37"/>
      <c r="CM300" s="37"/>
      <c r="CN300" s="37"/>
      <c r="CO300" s="37"/>
      <c r="CP300" s="37"/>
    </row>
    <row r="301" spans="1:94">
      <c r="A301" s="37"/>
      <c r="B301" s="37"/>
      <c r="C301" s="37"/>
      <c r="D301" s="37"/>
      <c r="E301" s="37"/>
      <c r="F301" s="37"/>
      <c r="G301" s="37"/>
      <c r="H301" s="37"/>
      <c r="I301" s="37"/>
      <c r="J301" s="37"/>
      <c r="K301" s="37"/>
      <c r="L301" s="37"/>
      <c r="M301" s="37"/>
      <c r="N301" s="37"/>
      <c r="O301" s="37"/>
      <c r="P301" s="37"/>
      <c r="Q301" s="37"/>
      <c r="R301" s="37"/>
      <c r="S301" s="37"/>
      <c r="T301" s="37"/>
      <c r="U301" s="37"/>
      <c r="V301" s="37"/>
      <c r="W301" s="37"/>
      <c r="X301" s="37"/>
      <c r="Y301" s="37"/>
      <c r="Z301" s="37"/>
      <c r="AA301" s="37"/>
      <c r="AB301" s="37"/>
      <c r="AC301" s="37"/>
      <c r="AD301" s="37"/>
      <c r="AE301" s="37"/>
      <c r="AF301" s="37"/>
      <c r="AG301" s="37"/>
      <c r="AH301" s="37"/>
      <c r="AI301" s="37"/>
      <c r="AJ301" s="37"/>
      <c r="AK301" s="37"/>
      <c r="AL301" s="37"/>
      <c r="AM301" s="37"/>
      <c r="AN301" s="37"/>
      <c r="AO301" s="37"/>
      <c r="AP301" s="37"/>
      <c r="AQ301" s="37"/>
      <c r="AR301" s="37"/>
      <c r="AS301" s="37"/>
      <c r="AT301" s="37"/>
      <c r="AU301" s="37"/>
      <c r="AV301" s="37"/>
      <c r="AW301" s="37"/>
      <c r="AX301" s="37"/>
      <c r="AY301" s="37"/>
      <c r="AZ301" s="37"/>
      <c r="BA301" s="37"/>
      <c r="BB301" s="37"/>
      <c r="BC301" s="37"/>
      <c r="BD301" s="37"/>
      <c r="BE301" s="37"/>
      <c r="BF301" s="37"/>
      <c r="BG301" s="37"/>
      <c r="BH301" s="37"/>
      <c r="BI301" s="37"/>
      <c r="BJ301" s="37"/>
      <c r="BK301" s="37"/>
      <c r="BL301" s="37"/>
      <c r="BM301" s="37"/>
      <c r="BN301" s="37"/>
      <c r="BO301" s="37"/>
      <c r="BP301" s="37"/>
      <c r="BQ301" s="37"/>
      <c r="BR301" s="37"/>
      <c r="BS301" s="37"/>
      <c r="BT301" s="37"/>
      <c r="BU301" s="37"/>
      <c r="BV301" s="37"/>
      <c r="BW301" s="37"/>
      <c r="BX301" s="37"/>
      <c r="BY301" s="37"/>
      <c r="BZ301" s="37"/>
      <c r="CA301" s="37"/>
      <c r="CB301" s="37"/>
      <c r="CC301" s="37"/>
      <c r="CD301" s="37"/>
      <c r="CE301" s="37"/>
      <c r="CF301" s="37"/>
      <c r="CG301" s="37"/>
      <c r="CH301" s="37"/>
      <c r="CI301" s="37"/>
      <c r="CJ301" s="37"/>
      <c r="CK301" s="37"/>
      <c r="CL301" s="37"/>
      <c r="CM301" s="37"/>
      <c r="CN301" s="37"/>
      <c r="CO301" s="37"/>
      <c r="CP301" s="37"/>
    </row>
    <row r="302" spans="1:94">
      <c r="A302" s="37"/>
      <c r="B302" s="37"/>
      <c r="C302" s="37"/>
      <c r="D302" s="37"/>
      <c r="E302" s="37"/>
      <c r="F302" s="37"/>
      <c r="G302" s="37"/>
      <c r="H302" s="37"/>
      <c r="I302" s="37"/>
      <c r="J302" s="37"/>
      <c r="K302" s="37"/>
      <c r="L302" s="37"/>
      <c r="M302" s="37"/>
      <c r="N302" s="37"/>
      <c r="O302" s="37"/>
      <c r="P302" s="37"/>
      <c r="Q302" s="37"/>
      <c r="R302" s="37"/>
      <c r="S302" s="37"/>
      <c r="T302" s="37"/>
      <c r="U302" s="37"/>
      <c r="V302" s="37"/>
      <c r="W302" s="37"/>
      <c r="X302" s="37"/>
      <c r="Y302" s="37"/>
      <c r="Z302" s="37"/>
      <c r="AA302" s="37"/>
      <c r="AB302" s="37"/>
      <c r="AC302" s="37"/>
      <c r="AD302" s="37"/>
      <c r="AE302" s="37"/>
      <c r="AF302" s="37"/>
      <c r="AG302" s="37"/>
      <c r="AH302" s="37"/>
      <c r="AI302" s="37"/>
      <c r="AJ302" s="37"/>
      <c r="AK302" s="37"/>
      <c r="AL302" s="37"/>
      <c r="AM302" s="37"/>
      <c r="AN302" s="37"/>
      <c r="AO302" s="37"/>
      <c r="AP302" s="37"/>
      <c r="AQ302" s="37"/>
      <c r="AR302" s="37"/>
      <c r="AS302" s="37"/>
      <c r="AT302" s="37"/>
      <c r="AU302" s="37"/>
      <c r="AV302" s="37"/>
      <c r="AW302" s="37"/>
      <c r="AX302" s="37"/>
      <c r="AY302" s="37"/>
      <c r="AZ302" s="37"/>
      <c r="BA302" s="37"/>
      <c r="BB302" s="37"/>
      <c r="BC302" s="37"/>
      <c r="BD302" s="37"/>
      <c r="BE302" s="37"/>
      <c r="BF302" s="37"/>
      <c r="BG302" s="37"/>
      <c r="BH302" s="37"/>
      <c r="BI302" s="37"/>
      <c r="BJ302" s="37"/>
      <c r="BK302" s="37"/>
      <c r="BL302" s="37"/>
      <c r="BM302" s="37"/>
      <c r="BN302" s="37"/>
      <c r="BO302" s="37"/>
      <c r="BP302" s="37"/>
      <c r="BQ302" s="37"/>
      <c r="BR302" s="37"/>
      <c r="BS302" s="37"/>
      <c r="BT302" s="37"/>
      <c r="BU302" s="37"/>
      <c r="BV302" s="37"/>
      <c r="BW302" s="37"/>
      <c r="BX302" s="37"/>
      <c r="BY302" s="37"/>
      <c r="BZ302" s="37"/>
      <c r="CA302" s="37"/>
      <c r="CB302" s="37"/>
      <c r="CC302" s="37"/>
      <c r="CD302" s="37"/>
      <c r="CE302" s="37"/>
      <c r="CF302" s="37"/>
      <c r="CG302" s="37"/>
      <c r="CH302" s="37"/>
      <c r="CI302" s="37"/>
      <c r="CJ302" s="37"/>
      <c r="CK302" s="37"/>
      <c r="CL302" s="37"/>
      <c r="CM302" s="37"/>
      <c r="CN302" s="37"/>
      <c r="CO302" s="37"/>
      <c r="CP302" s="37"/>
    </row>
    <row r="303" spans="1:94">
      <c r="A303" s="37"/>
      <c r="B303" s="37"/>
      <c r="C303" s="37"/>
      <c r="D303" s="37"/>
      <c r="E303" s="37"/>
      <c r="F303" s="37"/>
      <c r="G303" s="37"/>
      <c r="H303" s="37"/>
      <c r="I303" s="37"/>
      <c r="J303" s="37"/>
      <c r="K303" s="37"/>
      <c r="L303" s="37"/>
      <c r="M303" s="37"/>
      <c r="N303" s="37"/>
      <c r="O303" s="37"/>
      <c r="P303" s="37"/>
      <c r="Q303" s="37"/>
      <c r="R303" s="37"/>
      <c r="S303" s="37"/>
      <c r="T303" s="37"/>
      <c r="U303" s="37"/>
      <c r="V303" s="37"/>
      <c r="W303" s="37"/>
      <c r="X303" s="37"/>
      <c r="Y303" s="37"/>
      <c r="Z303" s="37"/>
      <c r="AA303" s="37"/>
      <c r="AB303" s="37"/>
      <c r="AC303" s="37"/>
      <c r="AD303" s="37"/>
      <c r="AE303" s="37"/>
      <c r="AF303" s="37"/>
      <c r="AG303" s="37"/>
      <c r="AH303" s="37"/>
      <c r="AI303" s="37"/>
      <c r="AJ303" s="37"/>
      <c r="AK303" s="37"/>
      <c r="AL303" s="37"/>
      <c r="AM303" s="37"/>
      <c r="AN303" s="37"/>
      <c r="AO303" s="37"/>
      <c r="AP303" s="37"/>
      <c r="AQ303" s="37"/>
      <c r="AR303" s="37"/>
      <c r="AS303" s="37"/>
      <c r="AT303" s="37"/>
      <c r="AU303" s="37"/>
      <c r="AV303" s="37"/>
      <c r="AW303" s="37"/>
      <c r="AX303" s="37"/>
      <c r="AY303" s="37"/>
      <c r="AZ303" s="37"/>
      <c r="BA303" s="37"/>
      <c r="BB303" s="37"/>
      <c r="BC303" s="37"/>
      <c r="BD303" s="37"/>
      <c r="BE303" s="37"/>
      <c r="BF303" s="37"/>
      <c r="BG303" s="37"/>
      <c r="BH303" s="37"/>
      <c r="BI303" s="37"/>
      <c r="BJ303" s="37"/>
      <c r="BK303" s="37"/>
      <c r="BL303" s="37"/>
      <c r="BM303" s="37"/>
      <c r="BN303" s="37"/>
      <c r="BO303" s="37"/>
      <c r="BP303" s="37"/>
      <c r="BQ303" s="37"/>
      <c r="BR303" s="37"/>
      <c r="BS303" s="37"/>
      <c r="BT303" s="37"/>
      <c r="BU303" s="37"/>
      <c r="BV303" s="37"/>
      <c r="BW303" s="37"/>
      <c r="BX303" s="37"/>
      <c r="BY303" s="37"/>
      <c r="BZ303" s="37"/>
      <c r="CA303" s="37"/>
      <c r="CB303" s="37"/>
      <c r="CC303" s="37"/>
      <c r="CD303" s="37"/>
      <c r="CE303" s="37"/>
      <c r="CF303" s="37"/>
      <c r="CG303" s="37"/>
      <c r="CH303" s="37"/>
      <c r="CI303" s="37"/>
      <c r="CJ303" s="37"/>
      <c r="CK303" s="37"/>
      <c r="CL303" s="37"/>
      <c r="CM303" s="37"/>
      <c r="CN303" s="37"/>
      <c r="CO303" s="37"/>
      <c r="CP303" s="37"/>
    </row>
    <row r="304" spans="1:94">
      <c r="A304" s="37"/>
      <c r="B304" s="37"/>
      <c r="C304" s="37"/>
      <c r="D304" s="37"/>
      <c r="E304" s="37"/>
      <c r="F304" s="37"/>
      <c r="G304" s="37"/>
      <c r="H304" s="37"/>
      <c r="I304" s="37"/>
      <c r="J304" s="37"/>
      <c r="K304" s="37"/>
      <c r="L304" s="37"/>
      <c r="M304" s="37"/>
      <c r="N304" s="37"/>
      <c r="O304" s="37"/>
      <c r="P304" s="37"/>
      <c r="Q304" s="37"/>
      <c r="R304" s="37"/>
      <c r="S304" s="37"/>
      <c r="T304" s="37"/>
      <c r="U304" s="37"/>
      <c r="V304" s="37"/>
      <c r="W304" s="37"/>
      <c r="X304" s="37"/>
      <c r="Y304" s="37"/>
      <c r="Z304" s="37"/>
      <c r="AA304" s="37"/>
      <c r="AB304" s="37"/>
      <c r="AC304" s="37"/>
      <c r="AD304" s="37"/>
      <c r="AE304" s="37"/>
      <c r="AF304" s="37"/>
      <c r="AG304" s="37"/>
      <c r="AH304" s="37"/>
      <c r="AI304" s="37"/>
      <c r="AJ304" s="37"/>
      <c r="AK304" s="37"/>
      <c r="AL304" s="37"/>
      <c r="AM304" s="37"/>
      <c r="AN304" s="37"/>
      <c r="AO304" s="37"/>
      <c r="AP304" s="37"/>
      <c r="AQ304" s="37"/>
      <c r="AR304" s="37"/>
      <c r="AS304" s="37"/>
      <c r="AT304" s="37"/>
      <c r="AU304" s="37"/>
      <c r="AV304" s="37"/>
      <c r="AW304" s="37"/>
      <c r="AX304" s="37"/>
      <c r="AY304" s="37"/>
      <c r="AZ304" s="37"/>
      <c r="BA304" s="37"/>
      <c r="BB304" s="37"/>
      <c r="BC304" s="37"/>
      <c r="BD304" s="37"/>
      <c r="BE304" s="37"/>
      <c r="BF304" s="37"/>
      <c r="BG304" s="37"/>
      <c r="BH304" s="37"/>
      <c r="BI304" s="37"/>
      <c r="BJ304" s="37"/>
      <c r="BK304" s="37"/>
      <c r="BL304" s="37"/>
      <c r="BM304" s="37"/>
      <c r="BN304" s="37"/>
      <c r="BO304" s="37"/>
      <c r="BP304" s="37"/>
      <c r="BQ304" s="37"/>
      <c r="BR304" s="37"/>
      <c r="BS304" s="37"/>
      <c r="BT304" s="37"/>
      <c r="BU304" s="37"/>
      <c r="BV304" s="37"/>
      <c r="BW304" s="37"/>
      <c r="BX304" s="37"/>
      <c r="BY304" s="37"/>
      <c r="BZ304" s="37"/>
      <c r="CA304" s="37"/>
      <c r="CB304" s="37"/>
      <c r="CC304" s="37"/>
      <c r="CD304" s="37"/>
      <c r="CE304" s="37"/>
      <c r="CF304" s="37"/>
      <c r="CG304" s="37"/>
      <c r="CH304" s="37"/>
      <c r="CI304" s="37"/>
      <c r="CJ304" s="37"/>
      <c r="CK304" s="37"/>
      <c r="CL304" s="37"/>
      <c r="CM304" s="37"/>
      <c r="CN304" s="37"/>
      <c r="CO304" s="37"/>
      <c r="CP304" s="37"/>
    </row>
    <row r="305" spans="1:94">
      <c r="A305" s="37"/>
      <c r="B305" s="37"/>
      <c r="C305" s="37"/>
      <c r="D305" s="37"/>
      <c r="E305" s="37"/>
      <c r="F305" s="37"/>
      <c r="G305" s="37"/>
      <c r="H305" s="37"/>
      <c r="I305" s="37"/>
      <c r="J305" s="37"/>
      <c r="K305" s="37"/>
      <c r="L305" s="37"/>
      <c r="M305" s="37"/>
      <c r="N305" s="37"/>
      <c r="O305" s="37"/>
      <c r="P305" s="37"/>
      <c r="Q305" s="37"/>
      <c r="R305" s="37"/>
      <c r="S305" s="37"/>
      <c r="T305" s="37"/>
      <c r="U305" s="37"/>
      <c r="V305" s="37"/>
      <c r="W305" s="37"/>
      <c r="X305" s="37"/>
      <c r="Y305" s="37"/>
      <c r="Z305" s="37"/>
      <c r="AA305" s="37"/>
      <c r="AB305" s="37"/>
      <c r="AC305" s="37"/>
      <c r="AD305" s="37"/>
      <c r="AE305" s="37"/>
      <c r="AF305" s="37"/>
      <c r="AG305" s="37"/>
      <c r="AH305" s="37"/>
      <c r="AI305" s="37"/>
      <c r="AJ305" s="37"/>
      <c r="AK305" s="37"/>
      <c r="AL305" s="37"/>
      <c r="AM305" s="37"/>
      <c r="AN305" s="37"/>
      <c r="AO305" s="37"/>
      <c r="AP305" s="37"/>
      <c r="AQ305" s="37"/>
      <c r="AR305" s="37"/>
      <c r="AS305" s="37"/>
      <c r="AT305" s="37"/>
      <c r="AU305" s="37"/>
      <c r="AV305" s="37"/>
      <c r="AW305" s="37"/>
      <c r="AX305" s="37"/>
      <c r="AY305" s="37"/>
      <c r="AZ305" s="37"/>
      <c r="BA305" s="37"/>
      <c r="BB305" s="37"/>
      <c r="BC305" s="37"/>
      <c r="BD305" s="37"/>
      <c r="BE305" s="37"/>
      <c r="BF305" s="37"/>
      <c r="BG305" s="37"/>
      <c r="BH305" s="37"/>
      <c r="BI305" s="37"/>
      <c r="BJ305" s="37"/>
      <c r="BK305" s="37"/>
      <c r="BL305" s="37"/>
      <c r="BM305" s="37"/>
      <c r="BN305" s="37"/>
      <c r="BO305" s="37"/>
      <c r="BP305" s="37"/>
      <c r="BQ305" s="37"/>
      <c r="BR305" s="37"/>
      <c r="BS305" s="37"/>
      <c r="BT305" s="37"/>
      <c r="BU305" s="37"/>
      <c r="BV305" s="37"/>
      <c r="BW305" s="37"/>
      <c r="BX305" s="37"/>
      <c r="BY305" s="37"/>
      <c r="BZ305" s="37"/>
      <c r="CA305" s="37"/>
      <c r="CB305" s="37"/>
      <c r="CC305" s="37"/>
      <c r="CD305" s="37"/>
      <c r="CE305" s="37"/>
      <c r="CF305" s="37"/>
      <c r="CG305" s="37"/>
      <c r="CH305" s="37"/>
      <c r="CI305" s="37"/>
      <c r="CJ305" s="37"/>
      <c r="CK305" s="37"/>
      <c r="CL305" s="37"/>
      <c r="CM305" s="37"/>
      <c r="CN305" s="37"/>
      <c r="CO305" s="37"/>
      <c r="CP305" s="37"/>
    </row>
    <row r="306" spans="1:94">
      <c r="A306" s="37"/>
      <c r="B306" s="37"/>
      <c r="C306" s="37"/>
      <c r="D306" s="37"/>
      <c r="E306" s="37"/>
      <c r="F306" s="37"/>
      <c r="G306" s="37"/>
      <c r="H306" s="37"/>
      <c r="I306" s="37"/>
      <c r="J306" s="37"/>
      <c r="K306" s="37"/>
      <c r="L306" s="37"/>
      <c r="M306" s="37"/>
      <c r="N306" s="37"/>
      <c r="O306" s="37"/>
      <c r="P306" s="37"/>
      <c r="Q306" s="37"/>
      <c r="R306" s="37"/>
      <c r="S306" s="37"/>
      <c r="T306" s="37"/>
      <c r="U306" s="37"/>
      <c r="V306" s="37"/>
      <c r="W306" s="37"/>
      <c r="X306" s="37"/>
      <c r="Y306" s="37"/>
      <c r="Z306" s="37"/>
      <c r="AA306" s="37"/>
      <c r="AB306" s="37"/>
      <c r="AC306" s="37"/>
      <c r="AD306" s="37"/>
      <c r="AE306" s="37"/>
      <c r="AF306" s="37"/>
      <c r="AG306" s="37"/>
      <c r="AH306" s="37"/>
      <c r="AI306" s="37"/>
      <c r="AJ306" s="37"/>
      <c r="AK306" s="37"/>
      <c r="AL306" s="37"/>
      <c r="AM306" s="37"/>
      <c r="AN306" s="37"/>
      <c r="AO306" s="37"/>
      <c r="AP306" s="37"/>
      <c r="AQ306" s="37"/>
      <c r="AR306" s="37"/>
      <c r="AS306" s="37"/>
      <c r="AT306" s="37"/>
      <c r="AU306" s="37"/>
      <c r="AV306" s="37"/>
      <c r="AW306" s="37"/>
      <c r="AX306" s="37"/>
      <c r="AY306" s="37"/>
      <c r="AZ306" s="37"/>
      <c r="BA306" s="37"/>
      <c r="BB306" s="37"/>
      <c r="BC306" s="37"/>
      <c r="BD306" s="37"/>
      <c r="BE306" s="37"/>
      <c r="BF306" s="37"/>
      <c r="BG306" s="37"/>
      <c r="BH306" s="37"/>
      <c r="BI306" s="37"/>
      <c r="BJ306" s="37"/>
      <c r="BK306" s="37"/>
      <c r="BL306" s="37"/>
      <c r="BM306" s="37"/>
      <c r="BN306" s="37"/>
      <c r="BO306" s="37"/>
      <c r="BP306" s="37"/>
      <c r="BQ306" s="37"/>
      <c r="BR306" s="37"/>
      <c r="BS306" s="37"/>
      <c r="BT306" s="37"/>
      <c r="BU306" s="37"/>
      <c r="BV306" s="37"/>
      <c r="BW306" s="37"/>
      <c r="BX306" s="37"/>
      <c r="BY306" s="37"/>
      <c r="BZ306" s="37"/>
      <c r="CA306" s="37"/>
      <c r="CB306" s="37"/>
      <c r="CC306" s="37"/>
      <c r="CD306" s="37"/>
      <c r="CE306" s="37"/>
      <c r="CF306" s="37"/>
      <c r="CG306" s="37"/>
      <c r="CH306" s="37"/>
      <c r="CI306" s="37"/>
      <c r="CJ306" s="37"/>
      <c r="CK306" s="37"/>
      <c r="CL306" s="37"/>
      <c r="CM306" s="37"/>
      <c r="CN306" s="37"/>
      <c r="CO306" s="37"/>
      <c r="CP306" s="37"/>
    </row>
    <row r="307" spans="1:94">
      <c r="A307" s="37"/>
      <c r="B307" s="37"/>
      <c r="C307" s="37"/>
      <c r="D307" s="37"/>
      <c r="E307" s="37"/>
      <c r="F307" s="37"/>
      <c r="G307" s="37"/>
      <c r="H307" s="37"/>
      <c r="I307" s="37"/>
      <c r="J307" s="37"/>
      <c r="K307" s="37"/>
      <c r="L307" s="37"/>
      <c r="M307" s="37"/>
      <c r="N307" s="37"/>
      <c r="O307" s="37"/>
      <c r="P307" s="37"/>
      <c r="Q307" s="37"/>
      <c r="R307" s="37"/>
      <c r="S307" s="37"/>
      <c r="T307" s="37"/>
      <c r="U307" s="37"/>
      <c r="V307" s="37"/>
      <c r="W307" s="37"/>
      <c r="X307" s="37"/>
      <c r="Y307" s="37"/>
      <c r="Z307" s="37"/>
      <c r="AA307" s="37"/>
      <c r="AB307" s="37"/>
      <c r="AC307" s="37"/>
      <c r="AD307" s="37"/>
      <c r="AE307" s="37"/>
      <c r="AF307" s="37"/>
      <c r="AG307" s="37"/>
      <c r="AH307" s="37"/>
      <c r="AI307" s="37"/>
      <c r="AJ307" s="37"/>
      <c r="AK307" s="37"/>
      <c r="AL307" s="37"/>
      <c r="AM307" s="37"/>
      <c r="AN307" s="37"/>
      <c r="AO307" s="37"/>
      <c r="AP307" s="37"/>
      <c r="AQ307" s="37"/>
      <c r="AR307" s="37"/>
      <c r="AS307" s="37"/>
      <c r="AT307" s="37"/>
      <c r="AU307" s="37"/>
      <c r="AV307" s="37"/>
      <c r="AW307" s="37"/>
      <c r="AX307" s="37"/>
      <c r="AY307" s="37"/>
      <c r="AZ307" s="37"/>
      <c r="BA307" s="37"/>
      <c r="BB307" s="37"/>
      <c r="BC307" s="37"/>
      <c r="BD307" s="37"/>
      <c r="BE307" s="37"/>
      <c r="BF307" s="37"/>
      <c r="BG307" s="37"/>
      <c r="BH307" s="37"/>
      <c r="BI307" s="37"/>
      <c r="BJ307" s="37"/>
      <c r="BK307" s="37"/>
      <c r="BL307" s="37"/>
      <c r="BM307" s="37"/>
      <c r="BN307" s="37"/>
      <c r="BO307" s="37"/>
      <c r="BP307" s="37"/>
      <c r="BQ307" s="37"/>
      <c r="BR307" s="37"/>
      <c r="BS307" s="37"/>
      <c r="BT307" s="37"/>
      <c r="BU307" s="37"/>
      <c r="BV307" s="37"/>
      <c r="BW307" s="37"/>
      <c r="BX307" s="37"/>
      <c r="BY307" s="37"/>
      <c r="BZ307" s="37"/>
      <c r="CA307" s="37"/>
      <c r="CB307" s="37"/>
      <c r="CC307" s="37"/>
      <c r="CD307" s="37"/>
      <c r="CE307" s="37"/>
      <c r="CF307" s="37"/>
      <c r="CG307" s="37"/>
      <c r="CH307" s="37"/>
      <c r="CI307" s="37"/>
      <c r="CJ307" s="37"/>
      <c r="CK307" s="37"/>
      <c r="CL307" s="37"/>
      <c r="CM307" s="37"/>
      <c r="CN307" s="37"/>
      <c r="CO307" s="37"/>
      <c r="CP307" s="37"/>
    </row>
    <row r="308" spans="1:94">
      <c r="A308" s="37"/>
      <c r="B308" s="37"/>
      <c r="C308" s="37"/>
      <c r="D308" s="37"/>
      <c r="E308" s="37"/>
      <c r="F308" s="37"/>
      <c r="G308" s="37"/>
      <c r="H308" s="37"/>
      <c r="I308" s="37"/>
      <c r="J308" s="37"/>
      <c r="K308" s="37"/>
      <c r="L308" s="37"/>
      <c r="M308" s="37"/>
      <c r="N308" s="37"/>
      <c r="O308" s="37"/>
      <c r="P308" s="37"/>
      <c r="Q308" s="37"/>
      <c r="R308" s="37"/>
      <c r="S308" s="37"/>
      <c r="T308" s="37"/>
      <c r="U308" s="37"/>
      <c r="V308" s="37"/>
      <c r="W308" s="37"/>
      <c r="X308" s="37"/>
      <c r="Y308" s="37"/>
      <c r="Z308" s="37"/>
      <c r="AA308" s="37"/>
      <c r="AB308" s="37"/>
      <c r="AC308" s="37"/>
      <c r="AD308" s="37"/>
      <c r="AE308" s="37"/>
      <c r="AF308" s="37"/>
      <c r="AG308" s="37"/>
      <c r="AH308" s="37"/>
      <c r="AI308" s="37"/>
      <c r="AJ308" s="37"/>
      <c r="AK308" s="37"/>
      <c r="AL308" s="37"/>
      <c r="AM308" s="37"/>
      <c r="AN308" s="37"/>
      <c r="AO308" s="37"/>
      <c r="AP308" s="37"/>
      <c r="AQ308" s="37"/>
      <c r="AR308" s="37"/>
      <c r="AS308" s="37"/>
      <c r="AT308" s="37"/>
      <c r="AU308" s="37"/>
      <c r="AV308" s="37"/>
      <c r="AW308" s="37"/>
      <c r="AX308" s="37"/>
      <c r="AY308" s="37"/>
      <c r="AZ308" s="37"/>
      <c r="BA308" s="37"/>
      <c r="BB308" s="37"/>
      <c r="BC308" s="37"/>
      <c r="BD308" s="37"/>
      <c r="BE308" s="37"/>
      <c r="BF308" s="37"/>
      <c r="BG308" s="37"/>
      <c r="BH308" s="37"/>
      <c r="BI308" s="37"/>
      <c r="BJ308" s="37"/>
      <c r="BK308" s="37"/>
      <c r="BL308" s="37"/>
      <c r="BM308" s="37"/>
      <c r="BN308" s="37"/>
      <c r="BO308" s="37"/>
      <c r="BP308" s="37"/>
      <c r="BQ308" s="37"/>
      <c r="BR308" s="37"/>
      <c r="BS308" s="37"/>
      <c r="BT308" s="37"/>
      <c r="BU308" s="37"/>
      <c r="BV308" s="37"/>
      <c r="BW308" s="37"/>
      <c r="BX308" s="37"/>
      <c r="BY308" s="37"/>
      <c r="BZ308" s="37"/>
      <c r="CA308" s="37"/>
      <c r="CB308" s="37"/>
      <c r="CC308" s="37"/>
      <c r="CD308" s="37"/>
      <c r="CE308" s="37"/>
      <c r="CF308" s="37"/>
      <c r="CG308" s="37"/>
      <c r="CH308" s="37"/>
      <c r="CI308" s="37"/>
      <c r="CJ308" s="37"/>
      <c r="CK308" s="37"/>
      <c r="CL308" s="37"/>
      <c r="CM308" s="37"/>
      <c r="CN308" s="37"/>
      <c r="CO308" s="37"/>
      <c r="CP308" s="37"/>
    </row>
    <row r="309" spans="1:94">
      <c r="A309" s="37"/>
      <c r="B309" s="37"/>
      <c r="C309" s="37"/>
      <c r="D309" s="37"/>
      <c r="E309" s="37"/>
      <c r="F309" s="37"/>
      <c r="G309" s="37"/>
      <c r="H309" s="37"/>
      <c r="I309" s="37"/>
      <c r="J309" s="37"/>
      <c r="K309" s="37"/>
      <c r="L309" s="37"/>
      <c r="M309" s="37"/>
      <c r="N309" s="37"/>
      <c r="O309" s="37"/>
      <c r="P309" s="37"/>
      <c r="Q309" s="37"/>
      <c r="R309" s="37"/>
      <c r="S309" s="37"/>
      <c r="T309" s="37"/>
      <c r="U309" s="37"/>
      <c r="V309" s="37"/>
      <c r="W309" s="37"/>
      <c r="X309" s="37"/>
      <c r="Y309" s="37"/>
      <c r="Z309" s="37"/>
      <c r="AA309" s="37"/>
      <c r="AB309" s="37"/>
      <c r="AC309" s="37"/>
      <c r="AD309" s="37"/>
      <c r="AE309" s="37"/>
      <c r="AF309" s="37"/>
      <c r="AG309" s="37"/>
      <c r="AH309" s="37"/>
      <c r="AI309" s="37"/>
      <c r="AJ309" s="37"/>
      <c r="AK309" s="37"/>
      <c r="AL309" s="37"/>
      <c r="AM309" s="37"/>
      <c r="AN309" s="37"/>
      <c r="AO309" s="37"/>
      <c r="AP309" s="37"/>
      <c r="AQ309" s="37"/>
      <c r="AR309" s="37"/>
      <c r="AS309" s="37"/>
      <c r="AT309" s="37"/>
      <c r="AU309" s="37"/>
      <c r="AV309" s="37"/>
      <c r="AW309" s="37"/>
      <c r="AX309" s="37"/>
      <c r="AY309" s="37"/>
      <c r="AZ309" s="37"/>
      <c r="BA309" s="37"/>
      <c r="BB309" s="37"/>
      <c r="BC309" s="37"/>
      <c r="BD309" s="37"/>
      <c r="BE309" s="37"/>
      <c r="BF309" s="37"/>
      <c r="BG309" s="37"/>
      <c r="BH309" s="37"/>
      <c r="BI309" s="37"/>
      <c r="BJ309" s="37"/>
      <c r="BK309" s="37"/>
      <c r="BL309" s="37"/>
      <c r="BM309" s="37"/>
      <c r="BN309" s="37"/>
      <c r="BO309" s="37"/>
      <c r="BP309" s="37"/>
      <c r="BQ309" s="37"/>
      <c r="BR309" s="37"/>
      <c r="BS309" s="37"/>
      <c r="BT309" s="37"/>
      <c r="BU309" s="37"/>
      <c r="BV309" s="37"/>
      <c r="BW309" s="37"/>
      <c r="BX309" s="37"/>
      <c r="BY309" s="37"/>
      <c r="BZ309" s="37"/>
      <c r="CA309" s="37"/>
      <c r="CB309" s="37"/>
      <c r="CC309" s="37"/>
      <c r="CD309" s="37"/>
      <c r="CE309" s="37"/>
      <c r="CF309" s="37"/>
      <c r="CG309" s="37"/>
      <c r="CH309" s="37"/>
      <c r="CI309" s="37"/>
      <c r="CJ309" s="37"/>
      <c r="CK309" s="37"/>
      <c r="CL309" s="37"/>
      <c r="CM309" s="37"/>
      <c r="CN309" s="37"/>
      <c r="CO309" s="37"/>
      <c r="CP309" s="37"/>
    </row>
    <row r="310" spans="1:94">
      <c r="A310" s="37"/>
      <c r="B310" s="37"/>
      <c r="C310" s="37"/>
      <c r="D310" s="37"/>
      <c r="E310" s="37"/>
      <c r="F310" s="37"/>
      <c r="G310" s="37"/>
      <c r="H310" s="37"/>
      <c r="I310" s="37"/>
      <c r="J310" s="37"/>
      <c r="K310" s="37"/>
      <c r="L310" s="37"/>
      <c r="M310" s="37"/>
      <c r="N310" s="37"/>
      <c r="O310" s="37"/>
      <c r="P310" s="37"/>
      <c r="Q310" s="37"/>
      <c r="R310" s="37"/>
      <c r="S310" s="37"/>
      <c r="T310" s="37"/>
      <c r="U310" s="37"/>
      <c r="V310" s="37"/>
      <c r="W310" s="37"/>
      <c r="X310" s="37"/>
      <c r="Y310" s="37"/>
      <c r="Z310" s="37"/>
      <c r="AA310" s="37"/>
      <c r="AB310" s="37"/>
      <c r="AC310" s="37"/>
      <c r="AD310" s="37"/>
      <c r="AE310" s="37"/>
      <c r="AF310" s="37"/>
      <c r="AG310" s="37"/>
      <c r="AH310" s="37"/>
      <c r="AI310" s="37"/>
      <c r="AJ310" s="37"/>
      <c r="AK310" s="37"/>
      <c r="AL310" s="37"/>
      <c r="AM310" s="37"/>
      <c r="AN310" s="37"/>
      <c r="AO310" s="37"/>
      <c r="AP310" s="37"/>
      <c r="AQ310" s="37"/>
      <c r="AR310" s="37"/>
      <c r="AS310" s="37"/>
      <c r="AT310" s="37"/>
      <c r="AU310" s="37"/>
      <c r="AV310" s="37"/>
      <c r="AW310" s="37"/>
      <c r="AX310" s="37"/>
      <c r="AY310" s="37"/>
      <c r="AZ310" s="37"/>
      <c r="BA310" s="37"/>
      <c r="BB310" s="37"/>
      <c r="BC310" s="37"/>
      <c r="BD310" s="37"/>
      <c r="BE310" s="37"/>
      <c r="BF310" s="37"/>
      <c r="BG310" s="37"/>
      <c r="BH310" s="37"/>
      <c r="BI310" s="37"/>
      <c r="BJ310" s="37"/>
      <c r="BK310" s="37"/>
      <c r="BL310" s="37"/>
      <c r="BM310" s="37"/>
      <c r="BN310" s="37"/>
      <c r="BO310" s="37"/>
      <c r="BP310" s="37"/>
      <c r="BQ310" s="37"/>
      <c r="BR310" s="37"/>
      <c r="BS310" s="37"/>
      <c r="BT310" s="37"/>
      <c r="BU310" s="37"/>
      <c r="BV310" s="37"/>
      <c r="BW310" s="37"/>
      <c r="BX310" s="37"/>
      <c r="BY310" s="37"/>
      <c r="BZ310" s="37"/>
      <c r="CA310" s="37"/>
      <c r="CB310" s="37"/>
      <c r="CC310" s="37"/>
      <c r="CD310" s="37"/>
      <c r="CE310" s="37"/>
      <c r="CF310" s="37"/>
      <c r="CG310" s="37"/>
      <c r="CH310" s="37"/>
      <c r="CI310" s="37"/>
      <c r="CJ310" s="37"/>
      <c r="CK310" s="37"/>
      <c r="CL310" s="37"/>
      <c r="CM310" s="37"/>
      <c r="CN310" s="37"/>
      <c r="CO310" s="37"/>
      <c r="CP310" s="37"/>
    </row>
    <row r="311" spans="1:94">
      <c r="A311" s="37"/>
      <c r="B311" s="37"/>
      <c r="C311" s="37"/>
      <c r="D311" s="37"/>
      <c r="E311" s="37"/>
      <c r="F311" s="37"/>
      <c r="G311" s="37"/>
      <c r="H311" s="37"/>
      <c r="I311" s="37"/>
      <c r="J311" s="37"/>
      <c r="K311" s="37"/>
      <c r="L311" s="37"/>
      <c r="M311" s="37"/>
      <c r="N311" s="37"/>
      <c r="O311" s="37"/>
      <c r="P311" s="37"/>
      <c r="Q311" s="37"/>
      <c r="R311" s="37"/>
      <c r="S311" s="37"/>
      <c r="T311" s="37"/>
      <c r="U311" s="37"/>
      <c r="V311" s="37"/>
      <c r="W311" s="37"/>
      <c r="X311" s="37"/>
      <c r="Y311" s="37"/>
      <c r="Z311" s="37"/>
      <c r="AA311" s="37"/>
      <c r="AB311" s="37"/>
      <c r="AC311" s="37"/>
      <c r="AD311" s="37"/>
      <c r="AE311" s="37"/>
      <c r="AF311" s="37"/>
      <c r="AG311" s="37"/>
      <c r="AH311" s="37"/>
      <c r="AI311" s="37"/>
      <c r="AJ311" s="37"/>
      <c r="AK311" s="37"/>
      <c r="AL311" s="37"/>
      <c r="AM311" s="37"/>
      <c r="AN311" s="37"/>
      <c r="AO311" s="37"/>
      <c r="AP311" s="37"/>
      <c r="AQ311" s="37"/>
      <c r="AR311" s="37"/>
      <c r="AS311" s="37"/>
      <c r="AT311" s="37"/>
      <c r="AU311" s="37"/>
      <c r="AV311" s="37"/>
      <c r="AW311" s="37"/>
      <c r="AX311" s="37"/>
      <c r="AY311" s="37"/>
      <c r="AZ311" s="37"/>
      <c r="BA311" s="37"/>
      <c r="BB311" s="37"/>
      <c r="BC311" s="37"/>
      <c r="BD311" s="37"/>
      <c r="BE311" s="37"/>
      <c r="BF311" s="37"/>
      <c r="BG311" s="37"/>
      <c r="BH311" s="37"/>
      <c r="BI311" s="37"/>
      <c r="BJ311" s="37"/>
      <c r="BK311" s="37"/>
      <c r="BL311" s="37"/>
      <c r="BM311" s="37"/>
      <c r="BN311" s="37"/>
      <c r="BO311" s="37"/>
      <c r="BP311" s="37"/>
      <c r="BQ311" s="37"/>
      <c r="BR311" s="37"/>
      <c r="BS311" s="37"/>
      <c r="BT311" s="37"/>
      <c r="BU311" s="37"/>
      <c r="BV311" s="37"/>
      <c r="BW311" s="37"/>
      <c r="BX311" s="37"/>
      <c r="BY311" s="37"/>
      <c r="BZ311" s="37"/>
      <c r="CA311" s="37"/>
      <c r="CB311" s="37"/>
      <c r="CC311" s="37"/>
      <c r="CD311" s="37"/>
      <c r="CE311" s="37"/>
      <c r="CF311" s="37"/>
      <c r="CG311" s="37"/>
      <c r="CH311" s="37"/>
      <c r="CI311" s="37"/>
      <c r="CJ311" s="37"/>
      <c r="CK311" s="37"/>
      <c r="CL311" s="37"/>
      <c r="CM311" s="37"/>
      <c r="CN311" s="37"/>
      <c r="CO311" s="37"/>
      <c r="CP311" s="37"/>
    </row>
    <row r="312" spans="1:94">
      <c r="A312" s="37"/>
      <c r="B312" s="37"/>
      <c r="C312" s="37"/>
      <c r="D312" s="37"/>
      <c r="E312" s="37"/>
      <c r="F312" s="37"/>
      <c r="G312" s="37"/>
      <c r="H312" s="37"/>
      <c r="I312" s="37"/>
      <c r="J312" s="37"/>
      <c r="K312" s="37"/>
      <c r="L312" s="37"/>
      <c r="M312" s="37"/>
      <c r="N312" s="37"/>
      <c r="O312" s="37"/>
      <c r="P312" s="37"/>
      <c r="Q312" s="37"/>
      <c r="R312" s="37"/>
      <c r="S312" s="37"/>
      <c r="T312" s="37"/>
      <c r="U312" s="37"/>
      <c r="V312" s="37"/>
      <c r="W312" s="37"/>
      <c r="X312" s="37"/>
      <c r="Y312" s="37"/>
      <c r="Z312" s="37"/>
      <c r="AA312" s="37"/>
      <c r="AB312" s="37"/>
      <c r="AC312" s="37"/>
      <c r="AD312" s="37"/>
      <c r="AE312" s="37"/>
      <c r="AF312" s="37"/>
      <c r="AG312" s="37"/>
      <c r="AH312" s="37"/>
      <c r="AI312" s="37"/>
      <c r="AJ312" s="37"/>
      <c r="AK312" s="37"/>
      <c r="AL312" s="37"/>
      <c r="AM312" s="37"/>
      <c r="AN312" s="37"/>
      <c r="AO312" s="37"/>
      <c r="AP312" s="37"/>
      <c r="AQ312" s="37"/>
      <c r="AR312" s="37"/>
      <c r="AS312" s="37"/>
      <c r="AT312" s="37"/>
      <c r="AU312" s="37"/>
      <c r="AV312" s="37"/>
      <c r="AW312" s="37"/>
      <c r="AX312" s="37"/>
      <c r="AY312" s="37"/>
      <c r="AZ312" s="37"/>
      <c r="BA312" s="37"/>
      <c r="BB312" s="37"/>
      <c r="BC312" s="37"/>
      <c r="BD312" s="37"/>
      <c r="BE312" s="37"/>
      <c r="BF312" s="37"/>
      <c r="BG312" s="37"/>
      <c r="BH312" s="37"/>
      <c r="BI312" s="37"/>
      <c r="BJ312" s="37"/>
      <c r="BK312" s="37"/>
      <c r="BL312" s="37"/>
      <c r="BM312" s="37"/>
      <c r="BN312" s="37"/>
      <c r="BO312" s="37"/>
      <c r="BP312" s="37"/>
      <c r="BQ312" s="37"/>
      <c r="BR312" s="37"/>
      <c r="BS312" s="37"/>
      <c r="BT312" s="37"/>
      <c r="BU312" s="37"/>
      <c r="BV312" s="37"/>
      <c r="BW312" s="37"/>
      <c r="BX312" s="37"/>
      <c r="BY312" s="37"/>
      <c r="BZ312" s="37"/>
      <c r="CA312" s="37"/>
      <c r="CB312" s="37"/>
      <c r="CC312" s="37"/>
      <c r="CD312" s="37"/>
      <c r="CE312" s="37"/>
      <c r="CF312" s="37"/>
      <c r="CG312" s="37"/>
      <c r="CH312" s="37"/>
      <c r="CI312" s="37"/>
      <c r="CJ312" s="37"/>
      <c r="CK312" s="37"/>
      <c r="CL312" s="37"/>
      <c r="CM312" s="37"/>
      <c r="CN312" s="37"/>
      <c r="CO312" s="37"/>
      <c r="CP312" s="37"/>
    </row>
    <row r="313" spans="1:94">
      <c r="A313" s="37"/>
      <c r="B313" s="37"/>
      <c r="C313" s="37"/>
      <c r="D313" s="37"/>
      <c r="E313" s="37"/>
      <c r="F313" s="37"/>
      <c r="G313" s="37"/>
      <c r="H313" s="37"/>
      <c r="I313" s="37"/>
      <c r="J313" s="37"/>
      <c r="K313" s="37"/>
      <c r="L313" s="37"/>
      <c r="M313" s="37"/>
      <c r="N313" s="37"/>
      <c r="O313" s="37"/>
      <c r="P313" s="37"/>
      <c r="Q313" s="37"/>
      <c r="R313" s="37"/>
      <c r="S313" s="37"/>
      <c r="T313" s="37"/>
      <c r="U313" s="37"/>
      <c r="V313" s="37"/>
      <c r="W313" s="37"/>
      <c r="X313" s="37"/>
      <c r="Y313" s="37"/>
      <c r="Z313" s="37"/>
      <c r="AA313" s="37"/>
      <c r="AB313" s="37"/>
      <c r="AC313" s="37"/>
      <c r="AD313" s="37"/>
      <c r="AE313" s="37"/>
      <c r="AF313" s="37"/>
      <c r="AG313" s="37"/>
      <c r="AH313" s="37"/>
      <c r="AI313" s="37"/>
      <c r="AJ313" s="37"/>
      <c r="AK313" s="37"/>
      <c r="AL313" s="37"/>
      <c r="AM313" s="37"/>
      <c r="AN313" s="37"/>
      <c r="AO313" s="37"/>
      <c r="AP313" s="37"/>
      <c r="AQ313" s="37"/>
      <c r="AR313" s="37"/>
      <c r="AS313" s="37"/>
      <c r="AT313" s="37"/>
      <c r="AU313" s="37"/>
      <c r="AV313" s="37"/>
      <c r="AW313" s="37"/>
      <c r="AX313" s="37"/>
      <c r="AY313" s="37"/>
      <c r="AZ313" s="37"/>
      <c r="BA313" s="37"/>
      <c r="BB313" s="37"/>
      <c r="BC313" s="37"/>
      <c r="BD313" s="37"/>
      <c r="BE313" s="37"/>
      <c r="BF313" s="37"/>
      <c r="BG313" s="37"/>
      <c r="BH313" s="37"/>
      <c r="BI313" s="37"/>
      <c r="BJ313" s="37"/>
      <c r="BK313" s="37"/>
      <c r="BL313" s="37"/>
      <c r="BM313" s="37"/>
      <c r="BN313" s="37"/>
      <c r="BO313" s="37"/>
      <c r="BP313" s="37"/>
      <c r="BQ313" s="37"/>
      <c r="BR313" s="37"/>
      <c r="BS313" s="37"/>
      <c r="BT313" s="37"/>
      <c r="BU313" s="37"/>
      <c r="BV313" s="37"/>
      <c r="BW313" s="37"/>
      <c r="BX313" s="37"/>
      <c r="BY313" s="37"/>
      <c r="BZ313" s="37"/>
      <c r="CA313" s="37"/>
      <c r="CB313" s="37"/>
      <c r="CC313" s="37"/>
      <c r="CD313" s="37"/>
      <c r="CE313" s="37"/>
      <c r="CF313" s="37"/>
      <c r="CG313" s="37"/>
      <c r="CH313" s="37"/>
      <c r="CI313" s="37"/>
      <c r="CJ313" s="37"/>
      <c r="CK313" s="37"/>
      <c r="CL313" s="37"/>
      <c r="CM313" s="37"/>
      <c r="CN313" s="37"/>
      <c r="CO313" s="37"/>
      <c r="CP313" s="37"/>
    </row>
    <row r="314" spans="1:94">
      <c r="A314" s="37"/>
      <c r="B314" s="37"/>
      <c r="C314" s="37"/>
      <c r="D314" s="37"/>
      <c r="E314" s="37"/>
      <c r="F314" s="37"/>
      <c r="G314" s="37"/>
      <c r="H314" s="37"/>
      <c r="I314" s="37"/>
      <c r="J314" s="37"/>
      <c r="K314" s="37"/>
      <c r="L314" s="37"/>
      <c r="M314" s="37"/>
      <c r="N314" s="37"/>
      <c r="O314" s="37"/>
      <c r="P314" s="37"/>
      <c r="Q314" s="37"/>
      <c r="R314" s="37"/>
      <c r="S314" s="37"/>
      <c r="T314" s="37"/>
      <c r="U314" s="37"/>
      <c r="V314" s="37"/>
      <c r="W314" s="37"/>
      <c r="X314" s="37"/>
      <c r="Y314" s="37"/>
      <c r="Z314" s="37"/>
      <c r="AA314" s="37"/>
      <c r="AB314" s="37"/>
      <c r="AC314" s="37"/>
      <c r="AD314" s="37"/>
      <c r="AE314" s="37"/>
      <c r="AF314" s="37"/>
      <c r="AG314" s="37"/>
      <c r="AH314" s="37"/>
      <c r="AI314" s="37"/>
      <c r="AJ314" s="37"/>
      <c r="AK314" s="37"/>
      <c r="AL314" s="37"/>
      <c r="AM314" s="37"/>
      <c r="AN314" s="37"/>
      <c r="AO314" s="37"/>
      <c r="AP314" s="37"/>
      <c r="AQ314" s="37"/>
      <c r="AR314" s="37"/>
      <c r="AS314" s="37"/>
      <c r="AT314" s="37"/>
      <c r="AU314" s="37"/>
      <c r="AV314" s="37"/>
      <c r="AW314" s="37"/>
      <c r="AX314" s="37"/>
      <c r="AY314" s="37"/>
      <c r="AZ314" s="37"/>
      <c r="BA314" s="37"/>
      <c r="BB314" s="37"/>
      <c r="BC314" s="37"/>
      <c r="BD314" s="37"/>
      <c r="BE314" s="37"/>
      <c r="BF314" s="37"/>
      <c r="BG314" s="37"/>
      <c r="BH314" s="37"/>
      <c r="BI314" s="37"/>
      <c r="BJ314" s="37"/>
      <c r="BK314" s="37"/>
      <c r="BL314" s="37"/>
      <c r="BM314" s="37"/>
      <c r="BN314" s="37"/>
      <c r="BO314" s="37"/>
      <c r="BP314" s="37"/>
      <c r="BQ314" s="37"/>
      <c r="BR314" s="37"/>
      <c r="BS314" s="37"/>
      <c r="BT314" s="37"/>
      <c r="BU314" s="37"/>
      <c r="BV314" s="37"/>
      <c r="BW314" s="37"/>
      <c r="BX314" s="37"/>
      <c r="BY314" s="37"/>
      <c r="BZ314" s="37"/>
      <c r="CA314" s="37"/>
      <c r="CB314" s="37"/>
      <c r="CC314" s="37"/>
      <c r="CD314" s="37"/>
      <c r="CE314" s="37"/>
      <c r="CF314" s="37"/>
      <c r="CG314" s="37"/>
      <c r="CH314" s="37"/>
      <c r="CI314" s="37"/>
      <c r="CJ314" s="37"/>
      <c r="CK314" s="37"/>
      <c r="CL314" s="37"/>
      <c r="CM314" s="37"/>
      <c r="CN314" s="37"/>
      <c r="CO314" s="37"/>
      <c r="CP314" s="37"/>
    </row>
    <row r="315" spans="1:94">
      <c r="A315" s="37"/>
      <c r="B315" s="37"/>
      <c r="C315" s="37"/>
      <c r="D315" s="37"/>
      <c r="E315" s="37"/>
      <c r="F315" s="37"/>
      <c r="G315" s="37"/>
      <c r="H315" s="37"/>
      <c r="I315" s="37"/>
      <c r="J315" s="37"/>
      <c r="K315" s="37"/>
      <c r="L315" s="37"/>
      <c r="M315" s="37"/>
      <c r="N315" s="37"/>
      <c r="O315" s="37"/>
      <c r="P315" s="37"/>
      <c r="Q315" s="37"/>
      <c r="R315" s="37"/>
      <c r="S315" s="37"/>
      <c r="T315" s="37"/>
      <c r="U315" s="37"/>
      <c r="V315" s="37"/>
      <c r="W315" s="37"/>
      <c r="X315" s="37"/>
      <c r="Y315" s="37"/>
      <c r="Z315" s="37"/>
      <c r="AA315" s="37"/>
      <c r="AB315" s="37"/>
      <c r="AC315" s="37"/>
      <c r="AD315" s="37"/>
      <c r="AE315" s="37"/>
      <c r="AF315" s="37"/>
      <c r="AG315" s="37"/>
      <c r="AH315" s="37"/>
      <c r="AI315" s="37"/>
      <c r="AJ315" s="37"/>
      <c r="AK315" s="37"/>
      <c r="AL315" s="37"/>
      <c r="AM315" s="37"/>
      <c r="AN315" s="37"/>
      <c r="AO315" s="37"/>
      <c r="AP315" s="37"/>
      <c r="AQ315" s="37"/>
      <c r="AR315" s="37"/>
      <c r="AS315" s="37"/>
      <c r="AT315" s="37"/>
      <c r="AU315" s="37"/>
      <c r="AV315" s="37"/>
      <c r="AW315" s="37"/>
      <c r="AX315" s="37"/>
      <c r="AY315" s="37"/>
      <c r="AZ315" s="37"/>
      <c r="BA315" s="37"/>
      <c r="BB315" s="37"/>
      <c r="BC315" s="37"/>
      <c r="BD315" s="37"/>
      <c r="BE315" s="37"/>
      <c r="BF315" s="37"/>
      <c r="BG315" s="37"/>
      <c r="BH315" s="37"/>
      <c r="BI315" s="37"/>
      <c r="BJ315" s="37"/>
      <c r="BK315" s="37"/>
      <c r="BL315" s="37"/>
      <c r="BM315" s="37"/>
      <c r="BN315" s="37"/>
      <c r="BO315" s="37"/>
      <c r="BP315" s="37"/>
      <c r="BQ315" s="37"/>
      <c r="BR315" s="37"/>
      <c r="BS315" s="37"/>
      <c r="BT315" s="37"/>
      <c r="BU315" s="37"/>
      <c r="BV315" s="37"/>
      <c r="BW315" s="37"/>
      <c r="BX315" s="37"/>
      <c r="BY315" s="37"/>
      <c r="BZ315" s="37"/>
      <c r="CA315" s="37"/>
      <c r="CB315" s="37"/>
      <c r="CC315" s="37"/>
      <c r="CD315" s="37"/>
      <c r="CE315" s="37"/>
      <c r="CF315" s="37"/>
      <c r="CG315" s="37"/>
      <c r="CH315" s="37"/>
      <c r="CI315" s="37"/>
      <c r="CJ315" s="37"/>
      <c r="CK315" s="37"/>
      <c r="CL315" s="37"/>
      <c r="CM315" s="37"/>
      <c r="CN315" s="37"/>
      <c r="CO315" s="37"/>
      <c r="CP315" s="37"/>
    </row>
    <row r="316" spans="1:94">
      <c r="A316" s="37"/>
      <c r="B316" s="37"/>
      <c r="C316" s="37"/>
      <c r="D316" s="37"/>
      <c r="E316" s="37"/>
      <c r="F316" s="37"/>
      <c r="G316" s="37"/>
      <c r="H316" s="37"/>
      <c r="I316" s="37"/>
      <c r="J316" s="37"/>
      <c r="K316" s="37"/>
      <c r="L316" s="37"/>
      <c r="M316" s="37"/>
      <c r="N316" s="37"/>
      <c r="O316" s="37"/>
      <c r="P316" s="37"/>
      <c r="Q316" s="37"/>
      <c r="R316" s="37"/>
      <c r="S316" s="37"/>
      <c r="T316" s="37"/>
      <c r="U316" s="37"/>
      <c r="V316" s="37"/>
      <c r="W316" s="37"/>
      <c r="X316" s="37"/>
      <c r="Y316" s="37"/>
      <c r="Z316" s="37"/>
      <c r="AA316" s="37"/>
      <c r="AB316" s="37"/>
      <c r="AC316" s="37"/>
      <c r="AD316" s="37"/>
      <c r="AE316" s="37"/>
      <c r="AF316" s="37"/>
      <c r="AG316" s="37"/>
      <c r="AH316" s="37"/>
      <c r="AI316" s="37"/>
      <c r="AJ316" s="37"/>
      <c r="AK316" s="37"/>
      <c r="AL316" s="37"/>
      <c r="AM316" s="37"/>
      <c r="AN316" s="37"/>
      <c r="AO316" s="37"/>
      <c r="AP316" s="37"/>
      <c r="AQ316" s="37"/>
      <c r="AR316" s="37"/>
      <c r="AS316" s="37"/>
      <c r="AT316" s="37"/>
      <c r="AU316" s="37"/>
      <c r="AV316" s="37"/>
      <c r="AW316" s="37"/>
      <c r="AX316" s="37"/>
      <c r="AY316" s="37"/>
      <c r="AZ316" s="37"/>
      <c r="BA316" s="37"/>
      <c r="BB316" s="37"/>
      <c r="BC316" s="37"/>
      <c r="BD316" s="37"/>
      <c r="BE316" s="37"/>
      <c r="BF316" s="37"/>
      <c r="BG316" s="37"/>
      <c r="BH316" s="37"/>
      <c r="BI316" s="37"/>
      <c r="BJ316" s="37"/>
      <c r="BK316" s="37"/>
      <c r="BL316" s="37"/>
      <c r="BM316" s="37"/>
      <c r="BN316" s="37"/>
      <c r="BO316" s="37"/>
      <c r="BP316" s="37"/>
      <c r="BQ316" s="37"/>
      <c r="BR316" s="37"/>
      <c r="BS316" s="37"/>
      <c r="BT316" s="37"/>
      <c r="BU316" s="37"/>
      <c r="BV316" s="37"/>
      <c r="BW316" s="37"/>
      <c r="BX316" s="37"/>
      <c r="BY316" s="37"/>
      <c r="BZ316" s="37"/>
      <c r="CA316" s="37"/>
      <c r="CB316" s="37"/>
      <c r="CC316" s="37"/>
      <c r="CD316" s="37"/>
      <c r="CE316" s="37"/>
      <c r="CF316" s="37"/>
      <c r="CG316" s="37"/>
      <c r="CH316" s="37"/>
      <c r="CI316" s="37"/>
      <c r="CJ316" s="37"/>
      <c r="CK316" s="37"/>
      <c r="CL316" s="37"/>
      <c r="CM316" s="37"/>
      <c r="CN316" s="37"/>
      <c r="CO316" s="37"/>
      <c r="CP316" s="37"/>
    </row>
    <row r="317" spans="1:94">
      <c r="A317" s="37"/>
      <c r="B317" s="37"/>
      <c r="C317" s="37"/>
      <c r="D317" s="37"/>
      <c r="E317" s="37"/>
      <c r="F317" s="37"/>
      <c r="G317" s="37"/>
      <c r="H317" s="37"/>
      <c r="I317" s="37"/>
      <c r="J317" s="37"/>
      <c r="K317" s="37"/>
      <c r="L317" s="37"/>
      <c r="M317" s="37"/>
      <c r="N317" s="37"/>
      <c r="O317" s="37"/>
      <c r="P317" s="37"/>
      <c r="Q317" s="37"/>
      <c r="R317" s="37"/>
      <c r="S317" s="37"/>
      <c r="T317" s="37"/>
      <c r="U317" s="37"/>
      <c r="V317" s="37"/>
      <c r="W317" s="37"/>
      <c r="X317" s="37"/>
      <c r="Y317" s="37"/>
      <c r="Z317" s="37"/>
      <c r="AA317" s="37"/>
      <c r="AB317" s="37"/>
      <c r="AC317" s="37"/>
      <c r="AD317" s="37"/>
      <c r="AE317" s="37"/>
      <c r="AF317" s="37"/>
      <c r="AG317" s="37"/>
      <c r="AH317" s="37"/>
      <c r="AI317" s="37"/>
      <c r="AJ317" s="37"/>
      <c r="AK317" s="37"/>
      <c r="AL317" s="37"/>
      <c r="AM317" s="37"/>
      <c r="AN317" s="37"/>
      <c r="AO317" s="37"/>
      <c r="AP317" s="37"/>
      <c r="AQ317" s="37"/>
      <c r="AR317" s="37"/>
      <c r="AS317" s="37"/>
      <c r="AT317" s="37"/>
      <c r="AU317" s="37"/>
      <c r="AV317" s="37"/>
      <c r="AW317" s="37"/>
      <c r="AX317" s="37"/>
      <c r="AY317" s="37"/>
      <c r="AZ317" s="37"/>
      <c r="BA317" s="37"/>
      <c r="BB317" s="37"/>
      <c r="BC317" s="37"/>
      <c r="BD317" s="37"/>
      <c r="BE317" s="37"/>
      <c r="BF317" s="37"/>
      <c r="BG317" s="37"/>
      <c r="BH317" s="37"/>
      <c r="BI317" s="37"/>
      <c r="BJ317" s="37"/>
      <c r="BK317" s="37"/>
      <c r="BL317" s="37"/>
      <c r="BM317" s="37"/>
      <c r="BN317" s="37"/>
      <c r="BO317" s="37"/>
      <c r="BP317" s="37"/>
      <c r="BQ317" s="37"/>
      <c r="BR317" s="37"/>
      <c r="BS317" s="37"/>
      <c r="BT317" s="37"/>
      <c r="BU317" s="37"/>
      <c r="BV317" s="37"/>
      <c r="BW317" s="37"/>
      <c r="BX317" s="37"/>
      <c r="BY317" s="37"/>
      <c r="BZ317" s="37"/>
      <c r="CA317" s="37"/>
      <c r="CB317" s="37"/>
      <c r="CC317" s="37"/>
      <c r="CD317" s="37"/>
      <c r="CE317" s="37"/>
      <c r="CF317" s="37"/>
      <c r="CG317" s="37"/>
      <c r="CH317" s="37"/>
      <c r="CI317" s="37"/>
      <c r="CJ317" s="37"/>
      <c r="CK317" s="37"/>
      <c r="CL317" s="37"/>
      <c r="CM317" s="37"/>
      <c r="CN317" s="37"/>
      <c r="CO317" s="37"/>
      <c r="CP317" s="37"/>
    </row>
    <row r="318" spans="1:94">
      <c r="A318" s="37"/>
      <c r="B318" s="37"/>
      <c r="C318" s="37"/>
      <c r="D318" s="37"/>
      <c r="E318" s="37"/>
      <c r="F318" s="37"/>
      <c r="G318" s="37"/>
      <c r="H318" s="37"/>
      <c r="I318" s="37"/>
      <c r="J318" s="37"/>
      <c r="K318" s="37"/>
      <c r="L318" s="37"/>
      <c r="M318" s="37"/>
      <c r="N318" s="37"/>
      <c r="O318" s="37"/>
      <c r="P318" s="37"/>
      <c r="Q318" s="37"/>
      <c r="R318" s="37"/>
      <c r="S318" s="37"/>
      <c r="T318" s="37"/>
      <c r="U318" s="37"/>
      <c r="V318" s="37"/>
      <c r="W318" s="37"/>
      <c r="X318" s="37"/>
      <c r="Y318" s="37"/>
      <c r="Z318" s="37"/>
      <c r="AA318" s="37"/>
      <c r="AB318" s="37"/>
      <c r="AC318" s="37"/>
      <c r="AD318" s="37"/>
      <c r="AE318" s="37"/>
      <c r="AF318" s="37"/>
      <c r="AG318" s="37"/>
      <c r="AH318" s="37"/>
      <c r="AI318" s="37"/>
      <c r="AJ318" s="37"/>
      <c r="AK318" s="37"/>
      <c r="AL318" s="37"/>
      <c r="AM318" s="37"/>
      <c r="AN318" s="37"/>
      <c r="AO318" s="37"/>
      <c r="AP318" s="37"/>
      <c r="AQ318" s="37"/>
      <c r="AR318" s="37"/>
      <c r="AS318" s="37"/>
      <c r="AT318" s="37"/>
      <c r="AU318" s="37"/>
      <c r="AV318" s="37"/>
      <c r="AW318" s="37"/>
      <c r="AX318" s="37"/>
      <c r="AY318" s="37"/>
      <c r="AZ318" s="37"/>
      <c r="BA318" s="37"/>
      <c r="BB318" s="37"/>
      <c r="BC318" s="37"/>
      <c r="BD318" s="37"/>
      <c r="BE318" s="37"/>
      <c r="BF318" s="37"/>
      <c r="BG318" s="37"/>
      <c r="BH318" s="37"/>
      <c r="BI318" s="37"/>
      <c r="BJ318" s="37"/>
      <c r="BK318" s="37"/>
      <c r="BL318" s="37"/>
      <c r="BM318" s="37"/>
      <c r="BN318" s="37"/>
      <c r="BO318" s="37"/>
      <c r="BP318" s="37"/>
      <c r="BQ318" s="37"/>
      <c r="BR318" s="37"/>
      <c r="BS318" s="37"/>
      <c r="BT318" s="37"/>
      <c r="BU318" s="37"/>
      <c r="BV318" s="37"/>
      <c r="BW318" s="37"/>
      <c r="BX318" s="37"/>
      <c r="BY318" s="37"/>
      <c r="BZ318" s="37"/>
      <c r="CA318" s="37"/>
      <c r="CB318" s="37"/>
      <c r="CC318" s="37"/>
      <c r="CD318" s="37"/>
      <c r="CE318" s="37"/>
      <c r="CF318" s="37"/>
      <c r="CG318" s="37"/>
      <c r="CH318" s="37"/>
      <c r="CI318" s="37"/>
      <c r="CJ318" s="37"/>
      <c r="CK318" s="37"/>
      <c r="CL318" s="37"/>
      <c r="CM318" s="37"/>
      <c r="CN318" s="37"/>
      <c r="CO318" s="37"/>
      <c r="CP318" s="37"/>
    </row>
    <row r="319" spans="1:94">
      <c r="A319" s="37"/>
      <c r="B319" s="37"/>
      <c r="C319" s="37"/>
      <c r="D319" s="37"/>
      <c r="E319" s="37"/>
      <c r="F319" s="37"/>
      <c r="G319" s="37"/>
      <c r="H319" s="37"/>
      <c r="I319" s="37"/>
      <c r="J319" s="37"/>
      <c r="K319" s="37"/>
      <c r="L319" s="37"/>
      <c r="M319" s="37"/>
      <c r="N319" s="37"/>
      <c r="O319" s="37"/>
      <c r="P319" s="37"/>
      <c r="Q319" s="37"/>
      <c r="R319" s="37"/>
      <c r="S319" s="37"/>
      <c r="T319" s="37"/>
      <c r="U319" s="37"/>
      <c r="V319" s="37"/>
      <c r="W319" s="37"/>
      <c r="X319" s="37"/>
      <c r="Y319" s="37"/>
      <c r="Z319" s="37"/>
      <c r="AA319" s="37"/>
      <c r="AB319" s="37"/>
      <c r="AC319" s="37"/>
      <c r="AD319" s="37"/>
      <c r="AE319" s="37"/>
      <c r="AF319" s="37"/>
      <c r="AG319" s="37"/>
      <c r="AH319" s="37"/>
      <c r="AI319" s="37"/>
      <c r="AJ319" s="37"/>
      <c r="AK319" s="37"/>
      <c r="AL319" s="37"/>
      <c r="AM319" s="37"/>
      <c r="AN319" s="37"/>
      <c r="AO319" s="37"/>
      <c r="AP319" s="37"/>
      <c r="AQ319" s="37"/>
      <c r="AR319" s="37"/>
      <c r="AS319" s="37"/>
      <c r="AT319" s="37"/>
      <c r="AU319" s="37"/>
      <c r="AV319" s="37"/>
      <c r="AW319" s="37"/>
      <c r="AX319" s="37"/>
      <c r="AY319" s="37"/>
      <c r="AZ319" s="37"/>
      <c r="BA319" s="37"/>
      <c r="BB319" s="37"/>
      <c r="BC319" s="37"/>
      <c r="BD319" s="37"/>
      <c r="BE319" s="37"/>
      <c r="BF319" s="37"/>
      <c r="BG319" s="37"/>
      <c r="BH319" s="37"/>
      <c r="BI319" s="37"/>
      <c r="BJ319" s="37"/>
      <c r="BK319" s="37"/>
      <c r="BL319" s="37"/>
      <c r="BM319" s="37"/>
      <c r="BN319" s="37"/>
      <c r="BO319" s="37"/>
      <c r="BP319" s="37"/>
      <c r="BQ319" s="37"/>
      <c r="BR319" s="37"/>
      <c r="BS319" s="37"/>
      <c r="BT319" s="37"/>
      <c r="BU319" s="37"/>
      <c r="BV319" s="37"/>
      <c r="BW319" s="37"/>
      <c r="BX319" s="37"/>
      <c r="BY319" s="37"/>
      <c r="BZ319" s="37"/>
      <c r="CA319" s="37"/>
      <c r="CB319" s="37"/>
      <c r="CC319" s="37"/>
      <c r="CD319" s="37"/>
      <c r="CE319" s="37"/>
      <c r="CF319" s="37"/>
      <c r="CG319" s="37"/>
      <c r="CH319" s="37"/>
      <c r="CI319" s="37"/>
      <c r="CJ319" s="37"/>
      <c r="CK319" s="37"/>
      <c r="CL319" s="37"/>
      <c r="CM319" s="37"/>
      <c r="CN319" s="37"/>
      <c r="CO319" s="37"/>
      <c r="CP319" s="37"/>
    </row>
    <row r="320" spans="1:94">
      <c r="A320" s="37"/>
      <c r="B320" s="37"/>
      <c r="C320" s="37"/>
      <c r="D320" s="37"/>
      <c r="E320" s="37"/>
      <c r="F320" s="37"/>
      <c r="G320" s="37"/>
      <c r="H320" s="37"/>
      <c r="I320" s="37"/>
      <c r="J320" s="37"/>
      <c r="K320" s="37"/>
      <c r="L320" s="37"/>
      <c r="M320" s="37"/>
      <c r="N320" s="37"/>
      <c r="O320" s="37"/>
      <c r="P320" s="37"/>
      <c r="Q320" s="37"/>
      <c r="R320" s="37"/>
      <c r="S320" s="37"/>
      <c r="T320" s="37"/>
      <c r="U320" s="37"/>
      <c r="V320" s="37"/>
      <c r="W320" s="37"/>
      <c r="X320" s="37"/>
      <c r="Y320" s="37"/>
      <c r="Z320" s="37"/>
      <c r="AA320" s="37"/>
      <c r="AB320" s="37"/>
      <c r="AC320" s="37"/>
      <c r="AD320" s="37"/>
      <c r="AE320" s="37"/>
      <c r="AF320" s="37"/>
      <c r="AG320" s="37"/>
      <c r="AH320" s="37"/>
      <c r="AI320" s="37"/>
      <c r="AJ320" s="37"/>
      <c r="AK320" s="37"/>
      <c r="AL320" s="37"/>
      <c r="AM320" s="37"/>
      <c r="AN320" s="37"/>
      <c r="AO320" s="37"/>
      <c r="AP320" s="37"/>
      <c r="AQ320" s="37"/>
      <c r="AR320" s="37"/>
      <c r="AS320" s="37"/>
      <c r="AT320" s="37"/>
      <c r="AU320" s="37"/>
      <c r="AV320" s="37"/>
      <c r="AW320" s="37"/>
      <c r="AX320" s="37"/>
      <c r="AY320" s="37"/>
      <c r="AZ320" s="37"/>
      <c r="BA320" s="37"/>
      <c r="BB320" s="37"/>
      <c r="BC320" s="37"/>
      <c r="BD320" s="37"/>
      <c r="BE320" s="37"/>
      <c r="BF320" s="37"/>
      <c r="BG320" s="37"/>
      <c r="BH320" s="37"/>
      <c r="BI320" s="37"/>
      <c r="BJ320" s="37"/>
      <c r="BK320" s="37"/>
      <c r="BL320" s="37"/>
      <c r="BM320" s="37"/>
      <c r="BN320" s="37"/>
      <c r="BO320" s="37"/>
      <c r="BP320" s="37"/>
      <c r="BQ320" s="37"/>
      <c r="BR320" s="37"/>
      <c r="BS320" s="37"/>
      <c r="BT320" s="37"/>
      <c r="BU320" s="37"/>
      <c r="BV320" s="37"/>
      <c r="BW320" s="37"/>
      <c r="BX320" s="37"/>
      <c r="BY320" s="37"/>
      <c r="BZ320" s="37"/>
      <c r="CA320" s="37"/>
      <c r="CB320" s="37"/>
      <c r="CC320" s="37"/>
      <c r="CD320" s="37"/>
      <c r="CE320" s="37"/>
      <c r="CF320" s="37"/>
      <c r="CG320" s="37"/>
      <c r="CH320" s="37"/>
      <c r="CI320" s="37"/>
      <c r="CJ320" s="37"/>
      <c r="CK320" s="37"/>
      <c r="CL320" s="37"/>
      <c r="CM320" s="37"/>
      <c r="CN320" s="37"/>
      <c r="CO320" s="37"/>
      <c r="CP320" s="37"/>
    </row>
    <row r="321" spans="1:94">
      <c r="A321" s="37"/>
      <c r="B321" s="37"/>
      <c r="C321" s="37"/>
      <c r="D321" s="37"/>
      <c r="E321" s="37"/>
      <c r="F321" s="37"/>
      <c r="G321" s="37"/>
      <c r="H321" s="37"/>
      <c r="I321" s="37"/>
      <c r="J321" s="37"/>
      <c r="K321" s="37"/>
      <c r="L321" s="37"/>
      <c r="M321" s="37"/>
      <c r="N321" s="37"/>
      <c r="O321" s="37"/>
      <c r="P321" s="37"/>
      <c r="Q321" s="37"/>
      <c r="R321" s="37"/>
      <c r="S321" s="37"/>
      <c r="T321" s="37"/>
      <c r="U321" s="37"/>
      <c r="V321" s="37"/>
      <c r="W321" s="37"/>
      <c r="X321" s="37"/>
      <c r="Y321" s="37"/>
      <c r="Z321" s="37"/>
      <c r="AA321" s="37"/>
      <c r="AB321" s="37"/>
      <c r="AC321" s="37"/>
      <c r="AD321" s="37"/>
      <c r="AE321" s="37"/>
      <c r="AF321" s="37"/>
      <c r="AG321" s="37"/>
      <c r="AH321" s="37"/>
      <c r="AI321" s="37"/>
      <c r="AJ321" s="37"/>
      <c r="AK321" s="37"/>
      <c r="AL321" s="37"/>
      <c r="AM321" s="37"/>
      <c r="AN321" s="37"/>
      <c r="AO321" s="37"/>
      <c r="AP321" s="37"/>
      <c r="AQ321" s="37"/>
      <c r="AR321" s="37"/>
      <c r="AS321" s="37"/>
      <c r="AT321" s="37"/>
      <c r="AU321" s="37"/>
      <c r="AV321" s="37"/>
      <c r="AW321" s="37"/>
      <c r="AX321" s="37"/>
      <c r="AY321" s="37"/>
      <c r="AZ321" s="37"/>
      <c r="BA321" s="37"/>
      <c r="BB321" s="37"/>
      <c r="BC321" s="37"/>
      <c r="BD321" s="37"/>
      <c r="BE321" s="37"/>
      <c r="BF321" s="37"/>
      <c r="BG321" s="37"/>
      <c r="BH321" s="37"/>
      <c r="BI321" s="37"/>
      <c r="BJ321" s="37"/>
      <c r="BK321" s="37"/>
      <c r="BL321" s="37"/>
      <c r="BM321" s="37"/>
      <c r="BN321" s="37"/>
      <c r="BO321" s="37"/>
      <c r="BP321" s="37"/>
      <c r="BQ321" s="37"/>
      <c r="BR321" s="37"/>
      <c r="BS321" s="37"/>
      <c r="BT321" s="37"/>
      <c r="BU321" s="37"/>
      <c r="BV321" s="37"/>
      <c r="BW321" s="37"/>
      <c r="BX321" s="37"/>
      <c r="BY321" s="37"/>
      <c r="BZ321" s="37"/>
      <c r="CA321" s="37"/>
      <c r="CB321" s="37"/>
      <c r="CC321" s="37"/>
      <c r="CD321" s="37"/>
      <c r="CE321" s="37"/>
      <c r="CF321" s="37"/>
      <c r="CG321" s="37"/>
      <c r="CH321" s="37"/>
      <c r="CI321" s="37"/>
      <c r="CJ321" s="37"/>
      <c r="CK321" s="37"/>
      <c r="CL321" s="37"/>
      <c r="CM321" s="37"/>
      <c r="CN321" s="37"/>
      <c r="CO321" s="37"/>
      <c r="CP321" s="37"/>
    </row>
    <row r="322" spans="1:94">
      <c r="A322" s="37"/>
      <c r="B322" s="37"/>
      <c r="C322" s="37"/>
      <c r="D322" s="37"/>
      <c r="E322" s="37"/>
      <c r="F322" s="37"/>
      <c r="G322" s="37"/>
      <c r="H322" s="37"/>
      <c r="I322" s="37"/>
      <c r="J322" s="37"/>
      <c r="K322" s="37"/>
      <c r="L322" s="37"/>
      <c r="M322" s="37"/>
      <c r="N322" s="37"/>
      <c r="O322" s="37"/>
      <c r="P322" s="37"/>
      <c r="Q322" s="37"/>
      <c r="R322" s="37"/>
      <c r="S322" s="37"/>
      <c r="T322" s="37"/>
      <c r="U322" s="37"/>
      <c r="V322" s="37"/>
      <c r="W322" s="37"/>
      <c r="X322" s="37"/>
      <c r="Y322" s="37"/>
      <c r="Z322" s="37"/>
      <c r="AA322" s="37"/>
      <c r="AB322" s="37"/>
      <c r="AC322" s="37"/>
      <c r="AD322" s="37"/>
      <c r="AE322" s="37"/>
      <c r="AF322" s="37"/>
      <c r="AG322" s="37"/>
      <c r="AH322" s="37"/>
      <c r="AI322" s="37"/>
      <c r="AJ322" s="37"/>
      <c r="AK322" s="37"/>
      <c r="AL322" s="37"/>
      <c r="AM322" s="37"/>
      <c r="AN322" s="37"/>
      <c r="AO322" s="37"/>
      <c r="AP322" s="37"/>
      <c r="AQ322" s="37"/>
      <c r="AR322" s="37"/>
      <c r="AS322" s="37"/>
      <c r="AT322" s="37"/>
      <c r="AU322" s="37"/>
      <c r="AV322" s="37"/>
      <c r="AW322" s="37"/>
      <c r="AX322" s="37"/>
      <c r="AY322" s="37"/>
      <c r="AZ322" s="37"/>
      <c r="BA322" s="37"/>
      <c r="BB322" s="37"/>
      <c r="BC322" s="37"/>
      <c r="BD322" s="37"/>
      <c r="BE322" s="37"/>
      <c r="BF322" s="37"/>
      <c r="BG322" s="37"/>
      <c r="BH322" s="37"/>
      <c r="BI322" s="37"/>
      <c r="BJ322" s="37"/>
      <c r="BK322" s="37"/>
      <c r="BL322" s="37"/>
      <c r="BM322" s="37"/>
      <c r="BN322" s="37"/>
      <c r="BO322" s="37"/>
      <c r="BP322" s="37"/>
      <c r="BQ322" s="37"/>
      <c r="BR322" s="37"/>
      <c r="BS322" s="37"/>
      <c r="BT322" s="37"/>
      <c r="BU322" s="37"/>
      <c r="BV322" s="37"/>
      <c r="BW322" s="37"/>
      <c r="BX322" s="37"/>
      <c r="BY322" s="37"/>
      <c r="BZ322" s="37"/>
      <c r="CA322" s="37"/>
      <c r="CB322" s="37"/>
      <c r="CC322" s="37"/>
      <c r="CD322" s="37"/>
      <c r="CE322" s="37"/>
      <c r="CF322" s="37"/>
      <c r="CG322" s="37"/>
      <c r="CH322" s="37"/>
      <c r="CI322" s="37"/>
      <c r="CJ322" s="37"/>
      <c r="CK322" s="37"/>
      <c r="CL322" s="37"/>
      <c r="CM322" s="37"/>
      <c r="CN322" s="37"/>
      <c r="CO322" s="37"/>
      <c r="CP322" s="37"/>
    </row>
    <row r="323" spans="1:94">
      <c r="A323" s="37"/>
      <c r="B323" s="37"/>
      <c r="C323" s="37"/>
      <c r="D323" s="37"/>
      <c r="E323" s="37"/>
      <c r="F323" s="37"/>
      <c r="G323" s="37"/>
      <c r="H323" s="37"/>
      <c r="I323" s="37"/>
      <c r="J323" s="37"/>
      <c r="K323" s="37"/>
      <c r="L323" s="37"/>
      <c r="M323" s="37"/>
      <c r="N323" s="37"/>
      <c r="O323" s="37"/>
      <c r="P323" s="37"/>
      <c r="Q323" s="37"/>
      <c r="R323" s="37"/>
      <c r="S323" s="37"/>
      <c r="T323" s="37"/>
      <c r="U323" s="37"/>
      <c r="V323" s="37"/>
      <c r="W323" s="37"/>
      <c r="X323" s="37"/>
      <c r="Y323" s="37"/>
      <c r="Z323" s="37"/>
      <c r="AA323" s="37"/>
      <c r="AB323" s="37"/>
      <c r="AC323" s="37"/>
      <c r="AD323" s="37"/>
      <c r="AE323" s="37"/>
      <c r="AF323" s="37"/>
      <c r="AG323" s="37"/>
      <c r="AH323" s="37"/>
      <c r="AI323" s="37"/>
      <c r="AJ323" s="37"/>
      <c r="AK323" s="37"/>
      <c r="AL323" s="37"/>
      <c r="AM323" s="37"/>
      <c r="AN323" s="37"/>
      <c r="AO323" s="37"/>
      <c r="AP323" s="37"/>
      <c r="AQ323" s="37"/>
      <c r="AR323" s="37"/>
      <c r="AS323" s="37"/>
      <c r="AT323" s="37"/>
      <c r="AU323" s="37"/>
      <c r="AV323" s="37"/>
      <c r="AW323" s="37"/>
      <c r="AX323" s="37"/>
      <c r="AY323" s="37"/>
      <c r="AZ323" s="37"/>
      <c r="BA323" s="37"/>
      <c r="BB323" s="37"/>
      <c r="BC323" s="37"/>
      <c r="BD323" s="37"/>
      <c r="BE323" s="37"/>
      <c r="BF323" s="37"/>
      <c r="BG323" s="37"/>
      <c r="BH323" s="37"/>
      <c r="BI323" s="37"/>
      <c r="BJ323" s="37"/>
      <c r="BK323" s="37"/>
      <c r="BL323" s="37"/>
      <c r="BM323" s="37"/>
      <c r="BN323" s="37"/>
      <c r="BO323" s="37"/>
      <c r="BP323" s="37"/>
      <c r="BQ323" s="37"/>
      <c r="BR323" s="37"/>
      <c r="BS323" s="37"/>
      <c r="BT323" s="37"/>
      <c r="BU323" s="37"/>
      <c r="BV323" s="37"/>
      <c r="BW323" s="37"/>
      <c r="BX323" s="37"/>
      <c r="BY323" s="37"/>
      <c r="BZ323" s="37"/>
      <c r="CA323" s="37"/>
      <c r="CB323" s="37"/>
      <c r="CC323" s="37"/>
      <c r="CD323" s="37"/>
      <c r="CE323" s="37"/>
      <c r="CF323" s="37"/>
      <c r="CG323" s="37"/>
      <c r="CH323" s="37"/>
      <c r="CI323" s="37"/>
      <c r="CJ323" s="37"/>
      <c r="CK323" s="37"/>
      <c r="CL323" s="37"/>
      <c r="CM323" s="37"/>
      <c r="CN323" s="37"/>
      <c r="CO323" s="37"/>
      <c r="CP323" s="37"/>
    </row>
    <row r="324" spans="1:94">
      <c r="A324" s="37"/>
      <c r="B324" s="37"/>
      <c r="C324" s="37"/>
      <c r="D324" s="37"/>
      <c r="E324" s="37"/>
      <c r="F324" s="37"/>
      <c r="G324" s="37"/>
      <c r="H324" s="37"/>
      <c r="I324" s="37"/>
      <c r="J324" s="37"/>
      <c r="K324" s="37"/>
      <c r="L324" s="37"/>
      <c r="M324" s="37"/>
      <c r="N324" s="37"/>
      <c r="O324" s="37"/>
      <c r="P324" s="37"/>
      <c r="Q324" s="37"/>
      <c r="R324" s="37"/>
      <c r="S324" s="37"/>
      <c r="T324" s="37"/>
      <c r="U324" s="37"/>
      <c r="V324" s="37"/>
      <c r="W324" s="37"/>
      <c r="X324" s="37"/>
      <c r="Y324" s="37"/>
      <c r="Z324" s="37"/>
      <c r="AA324" s="37"/>
      <c r="AB324" s="37"/>
      <c r="AC324" s="37"/>
      <c r="AD324" s="37"/>
      <c r="AE324" s="37"/>
      <c r="AF324" s="37"/>
      <c r="AG324" s="37"/>
      <c r="AH324" s="37"/>
      <c r="AI324" s="37"/>
      <c r="AJ324" s="37"/>
      <c r="AK324" s="37"/>
      <c r="AL324" s="37"/>
      <c r="AM324" s="37"/>
      <c r="AN324" s="37"/>
      <c r="AO324" s="37"/>
      <c r="AP324" s="37"/>
      <c r="AQ324" s="37"/>
      <c r="AR324" s="37"/>
      <c r="AS324" s="37"/>
      <c r="AT324" s="37"/>
      <c r="AU324" s="37"/>
      <c r="AV324" s="37"/>
      <c r="AW324" s="37"/>
      <c r="AX324" s="37"/>
      <c r="AY324" s="37"/>
      <c r="AZ324" s="37"/>
      <c r="BA324" s="37"/>
      <c r="BB324" s="37"/>
      <c r="BC324" s="37"/>
      <c r="BD324" s="37"/>
      <c r="BE324" s="37"/>
      <c r="BF324" s="37"/>
      <c r="BG324" s="37"/>
      <c r="BH324" s="37"/>
      <c r="BI324" s="37"/>
      <c r="BJ324" s="37"/>
      <c r="BK324" s="37"/>
      <c r="BL324" s="37"/>
      <c r="BM324" s="37"/>
      <c r="BN324" s="37"/>
      <c r="BO324" s="37"/>
      <c r="BP324" s="37"/>
      <c r="BQ324" s="37"/>
      <c r="BR324" s="37"/>
      <c r="BS324" s="37"/>
      <c r="BT324" s="37"/>
      <c r="BU324" s="37"/>
      <c r="BV324" s="37"/>
      <c r="BW324" s="37"/>
      <c r="BX324" s="37"/>
      <c r="BY324" s="37"/>
      <c r="BZ324" s="37"/>
      <c r="CA324" s="37"/>
      <c r="CB324" s="37"/>
      <c r="CC324" s="37"/>
      <c r="CD324" s="37"/>
      <c r="CE324" s="37"/>
      <c r="CF324" s="37"/>
      <c r="CG324" s="37"/>
      <c r="CH324" s="37"/>
      <c r="CI324" s="37"/>
      <c r="CJ324" s="37"/>
      <c r="CK324" s="37"/>
      <c r="CL324" s="37"/>
      <c r="CM324" s="37"/>
      <c r="CN324" s="37"/>
      <c r="CO324" s="37"/>
      <c r="CP324" s="37"/>
    </row>
    <row r="325" spans="1:94">
      <c r="A325" s="37"/>
      <c r="B325" s="37"/>
      <c r="C325" s="37"/>
      <c r="D325" s="37"/>
      <c r="E325" s="37"/>
      <c r="F325" s="37"/>
      <c r="G325" s="37"/>
      <c r="H325" s="37"/>
      <c r="I325" s="37"/>
      <c r="J325" s="37"/>
      <c r="K325" s="37"/>
      <c r="L325" s="37"/>
      <c r="M325" s="37"/>
      <c r="N325" s="37"/>
      <c r="O325" s="37"/>
      <c r="P325" s="37"/>
      <c r="Q325" s="37"/>
      <c r="R325" s="37"/>
      <c r="S325" s="37"/>
      <c r="T325" s="37"/>
      <c r="U325" s="37"/>
      <c r="V325" s="37"/>
      <c r="W325" s="37"/>
      <c r="X325" s="37"/>
      <c r="Y325" s="37"/>
      <c r="Z325" s="37"/>
      <c r="AA325" s="37"/>
      <c r="AB325" s="37"/>
      <c r="AC325" s="37"/>
      <c r="AD325" s="37"/>
      <c r="AE325" s="37"/>
      <c r="AF325" s="37"/>
      <c r="AG325" s="37"/>
      <c r="AH325" s="37"/>
      <c r="AI325" s="37"/>
      <c r="AJ325" s="37"/>
      <c r="AK325" s="37"/>
      <c r="AL325" s="37"/>
      <c r="AM325" s="37"/>
      <c r="AN325" s="37"/>
      <c r="AO325" s="37"/>
      <c r="AP325" s="37"/>
      <c r="AQ325" s="37"/>
      <c r="AR325" s="37"/>
      <c r="AS325" s="37"/>
      <c r="AT325" s="37"/>
      <c r="AU325" s="37"/>
      <c r="AV325" s="37"/>
      <c r="AW325" s="37"/>
      <c r="AX325" s="37"/>
      <c r="AY325" s="37"/>
      <c r="AZ325" s="37"/>
      <c r="BA325" s="37"/>
      <c r="BB325" s="37"/>
      <c r="BC325" s="37"/>
      <c r="BD325" s="37"/>
      <c r="BE325" s="37"/>
      <c r="BF325" s="37"/>
      <c r="BG325" s="37"/>
      <c r="BH325" s="37"/>
      <c r="BI325" s="37"/>
      <c r="BJ325" s="37"/>
      <c r="BK325" s="37"/>
      <c r="BL325" s="37"/>
      <c r="BM325" s="37"/>
      <c r="BN325" s="37"/>
      <c r="BO325" s="37"/>
      <c r="BP325" s="37"/>
      <c r="BQ325" s="37"/>
      <c r="BR325" s="37"/>
      <c r="BS325" s="37"/>
      <c r="BT325" s="37"/>
      <c r="BU325" s="37"/>
      <c r="BV325" s="37"/>
      <c r="BW325" s="37"/>
      <c r="BX325" s="37"/>
      <c r="BY325" s="37"/>
      <c r="BZ325" s="37"/>
      <c r="CA325" s="37"/>
      <c r="CB325" s="37"/>
      <c r="CC325" s="37"/>
      <c r="CD325" s="37"/>
      <c r="CE325" s="37"/>
      <c r="CF325" s="37"/>
      <c r="CG325" s="37"/>
      <c r="CH325" s="37"/>
      <c r="CI325" s="37"/>
      <c r="CJ325" s="37"/>
      <c r="CK325" s="37"/>
      <c r="CL325" s="37"/>
      <c r="CM325" s="37"/>
      <c r="CN325" s="37"/>
      <c r="CO325" s="37"/>
      <c r="CP325" s="37"/>
    </row>
    <row r="326" spans="1:94">
      <c r="A326" s="37"/>
      <c r="B326" s="37"/>
      <c r="C326" s="37"/>
      <c r="D326" s="37"/>
      <c r="E326" s="37"/>
      <c r="F326" s="37"/>
      <c r="G326" s="37"/>
      <c r="H326" s="37"/>
      <c r="I326" s="37"/>
      <c r="J326" s="37"/>
      <c r="K326" s="37"/>
      <c r="L326" s="37"/>
      <c r="M326" s="37"/>
      <c r="N326" s="37"/>
      <c r="O326" s="37"/>
      <c r="P326" s="37"/>
      <c r="Q326" s="37"/>
      <c r="R326" s="37"/>
      <c r="S326" s="37"/>
      <c r="T326" s="37"/>
      <c r="U326" s="37"/>
      <c r="V326" s="37"/>
      <c r="W326" s="37"/>
      <c r="X326" s="37"/>
      <c r="Y326" s="37"/>
      <c r="Z326" s="37"/>
      <c r="AA326" s="37"/>
      <c r="AB326" s="37"/>
      <c r="AC326" s="37"/>
      <c r="AD326" s="37"/>
      <c r="AE326" s="37"/>
      <c r="AF326" s="37"/>
      <c r="AG326" s="37"/>
      <c r="AH326" s="37"/>
      <c r="AI326" s="37"/>
      <c r="AJ326" s="37"/>
      <c r="AK326" s="37"/>
      <c r="AL326" s="37"/>
      <c r="AM326" s="37"/>
      <c r="AN326" s="37"/>
      <c r="AO326" s="37"/>
      <c r="AP326" s="37"/>
      <c r="AQ326" s="37"/>
      <c r="AR326" s="37"/>
      <c r="AS326" s="37"/>
      <c r="AT326" s="37"/>
      <c r="AU326" s="37"/>
      <c r="AV326" s="37"/>
      <c r="AW326" s="37"/>
      <c r="AX326" s="37"/>
      <c r="AY326" s="37"/>
      <c r="AZ326" s="37"/>
      <c r="BA326" s="37"/>
      <c r="BB326" s="37"/>
      <c r="BC326" s="37"/>
      <c r="BD326" s="37"/>
      <c r="BE326" s="37"/>
      <c r="BF326" s="37"/>
      <c r="BG326" s="37"/>
      <c r="BH326" s="37"/>
      <c r="BI326" s="37"/>
      <c r="BJ326" s="37"/>
      <c r="BK326" s="37"/>
      <c r="BL326" s="37"/>
      <c r="BM326" s="37"/>
      <c r="BN326" s="37"/>
      <c r="BO326" s="37"/>
      <c r="BP326" s="37"/>
      <c r="BQ326" s="37"/>
      <c r="BR326" s="37"/>
      <c r="BS326" s="37"/>
      <c r="BT326" s="37"/>
      <c r="BU326" s="37"/>
      <c r="BV326" s="37"/>
      <c r="BW326" s="37"/>
      <c r="BX326" s="37"/>
      <c r="BY326" s="37"/>
      <c r="BZ326" s="37"/>
      <c r="CA326" s="37"/>
      <c r="CB326" s="37"/>
      <c r="CC326" s="37"/>
      <c r="CD326" s="37"/>
      <c r="CE326" s="37"/>
      <c r="CF326" s="37"/>
      <c r="CG326" s="37"/>
      <c r="CH326" s="37"/>
      <c r="CI326" s="37"/>
      <c r="CJ326" s="37"/>
      <c r="CK326" s="37"/>
      <c r="CL326" s="37"/>
      <c r="CM326" s="37"/>
      <c r="CN326" s="37"/>
      <c r="CO326" s="37"/>
      <c r="CP326" s="37"/>
    </row>
    <row r="327" spans="1:94">
      <c r="A327" s="37"/>
      <c r="B327" s="37"/>
      <c r="C327" s="37"/>
      <c r="D327" s="37"/>
      <c r="E327" s="37"/>
      <c r="F327" s="37"/>
      <c r="G327" s="37"/>
      <c r="H327" s="37"/>
      <c r="I327" s="37"/>
      <c r="J327" s="37"/>
      <c r="K327" s="37"/>
      <c r="L327" s="37"/>
      <c r="M327" s="37"/>
      <c r="N327" s="37"/>
      <c r="O327" s="37"/>
      <c r="P327" s="37"/>
      <c r="Q327" s="37"/>
      <c r="R327" s="37"/>
      <c r="S327" s="37"/>
      <c r="T327" s="37"/>
      <c r="U327" s="37"/>
      <c r="V327" s="37"/>
      <c r="W327" s="37"/>
      <c r="X327" s="37"/>
      <c r="Y327" s="37"/>
      <c r="Z327" s="37"/>
      <c r="AA327" s="37"/>
      <c r="AB327" s="37"/>
      <c r="AC327" s="37"/>
      <c r="AD327" s="37"/>
      <c r="AE327" s="37"/>
      <c r="AF327" s="37"/>
      <c r="AG327" s="37"/>
      <c r="AH327" s="37"/>
      <c r="AI327" s="37"/>
      <c r="AJ327" s="37"/>
      <c r="AK327" s="37"/>
      <c r="AL327" s="37"/>
      <c r="AM327" s="37"/>
      <c r="AN327" s="37"/>
      <c r="AO327" s="37"/>
      <c r="AP327" s="37"/>
      <c r="AQ327" s="37"/>
      <c r="AR327" s="37"/>
      <c r="AS327" s="37"/>
      <c r="AT327" s="37"/>
      <c r="AU327" s="37"/>
      <c r="AV327" s="37"/>
      <c r="AW327" s="37"/>
      <c r="AX327" s="37"/>
      <c r="AY327" s="37"/>
      <c r="AZ327" s="37"/>
      <c r="BA327" s="37"/>
      <c r="BB327" s="37"/>
      <c r="BC327" s="37"/>
      <c r="BD327" s="37"/>
      <c r="BE327" s="37"/>
      <c r="BF327" s="37"/>
      <c r="BG327" s="37"/>
      <c r="BH327" s="37"/>
      <c r="BI327" s="37"/>
      <c r="BJ327" s="37"/>
      <c r="BK327" s="37"/>
      <c r="BL327" s="37"/>
      <c r="BM327" s="37"/>
      <c r="BN327" s="37"/>
      <c r="BO327" s="37"/>
      <c r="BP327" s="37"/>
      <c r="BQ327" s="37"/>
      <c r="BR327" s="37"/>
      <c r="BS327" s="37"/>
      <c r="BT327" s="37"/>
      <c r="BU327" s="37"/>
      <c r="BV327" s="37"/>
      <c r="BW327" s="37"/>
      <c r="BX327" s="37"/>
      <c r="BY327" s="37"/>
      <c r="BZ327" s="37"/>
      <c r="CA327" s="37"/>
      <c r="CB327" s="37"/>
      <c r="CC327" s="37"/>
      <c r="CD327" s="37"/>
      <c r="CE327" s="37"/>
      <c r="CF327" s="37"/>
      <c r="CG327" s="37"/>
      <c r="CH327" s="37"/>
      <c r="CI327" s="37"/>
      <c r="CJ327" s="37"/>
      <c r="CK327" s="37"/>
      <c r="CL327" s="37"/>
      <c r="CM327" s="37"/>
      <c r="CN327" s="37"/>
      <c r="CO327" s="37"/>
      <c r="CP327" s="37"/>
    </row>
    <row r="328" spans="1:94">
      <c r="A328" s="37"/>
      <c r="B328" s="37"/>
      <c r="C328" s="37"/>
      <c r="D328" s="37"/>
      <c r="E328" s="37"/>
      <c r="F328" s="37"/>
      <c r="G328" s="37"/>
      <c r="H328" s="37"/>
      <c r="I328" s="37"/>
      <c r="J328" s="37"/>
      <c r="K328" s="37"/>
      <c r="L328" s="37"/>
      <c r="M328" s="37"/>
      <c r="N328" s="37"/>
      <c r="O328" s="37"/>
      <c r="P328" s="37"/>
      <c r="Q328" s="37"/>
      <c r="R328" s="37"/>
      <c r="S328" s="37"/>
      <c r="T328" s="37"/>
      <c r="U328" s="37"/>
      <c r="V328" s="37"/>
      <c r="W328" s="37"/>
      <c r="X328" s="37"/>
      <c r="Y328" s="37"/>
      <c r="Z328" s="37"/>
      <c r="AA328" s="37"/>
      <c r="AB328" s="37"/>
      <c r="AC328" s="37"/>
      <c r="AD328" s="37"/>
      <c r="AE328" s="37"/>
      <c r="AF328" s="37"/>
      <c r="AG328" s="37"/>
      <c r="AH328" s="37"/>
      <c r="AI328" s="37"/>
      <c r="AJ328" s="37"/>
      <c r="AK328" s="37"/>
      <c r="AL328" s="37"/>
      <c r="AM328" s="37"/>
      <c r="AN328" s="37"/>
      <c r="AO328" s="37"/>
      <c r="AP328" s="37"/>
      <c r="AQ328" s="37"/>
      <c r="AR328" s="37"/>
      <c r="AS328" s="37"/>
      <c r="AT328" s="37"/>
      <c r="AU328" s="37"/>
      <c r="AV328" s="37"/>
      <c r="AW328" s="37"/>
      <c r="AX328" s="37"/>
      <c r="AY328" s="37"/>
      <c r="AZ328" s="37"/>
      <c r="BA328" s="37"/>
      <c r="BB328" s="37"/>
      <c r="BC328" s="37"/>
      <c r="BD328" s="37"/>
      <c r="BE328" s="37"/>
      <c r="BF328" s="37"/>
      <c r="BG328" s="37"/>
      <c r="BH328" s="37"/>
      <c r="BI328" s="37"/>
      <c r="BJ328" s="37"/>
      <c r="BK328" s="37"/>
      <c r="BL328" s="37"/>
      <c r="BM328" s="37"/>
      <c r="BN328" s="37"/>
      <c r="BO328" s="37"/>
      <c r="BP328" s="37"/>
      <c r="BQ328" s="37"/>
      <c r="BR328" s="37"/>
      <c r="BS328" s="37"/>
      <c r="BT328" s="37"/>
      <c r="BU328" s="37"/>
      <c r="BV328" s="37"/>
      <c r="BW328" s="37"/>
      <c r="BX328" s="37"/>
      <c r="BY328" s="37"/>
      <c r="BZ328" s="37"/>
      <c r="CA328" s="37"/>
      <c r="CB328" s="37"/>
      <c r="CC328" s="37"/>
      <c r="CD328" s="37"/>
      <c r="CE328" s="37"/>
      <c r="CF328" s="37"/>
      <c r="CG328" s="37"/>
      <c r="CH328" s="37"/>
      <c r="CI328" s="37"/>
      <c r="CJ328" s="37"/>
      <c r="CK328" s="37"/>
      <c r="CL328" s="37"/>
      <c r="CM328" s="37"/>
      <c r="CN328" s="37"/>
      <c r="CO328" s="37"/>
      <c r="CP328" s="37"/>
    </row>
    <row r="329" spans="1:94">
      <c r="A329" s="37"/>
      <c r="B329" s="37"/>
      <c r="C329" s="37"/>
      <c r="D329" s="37"/>
      <c r="E329" s="37"/>
      <c r="F329" s="37"/>
      <c r="G329" s="37"/>
      <c r="H329" s="37"/>
      <c r="I329" s="37"/>
      <c r="J329" s="37"/>
      <c r="K329" s="37"/>
      <c r="L329" s="37"/>
      <c r="M329" s="37"/>
      <c r="N329" s="37"/>
      <c r="O329" s="37"/>
      <c r="P329" s="37"/>
      <c r="Q329" s="37"/>
      <c r="R329" s="37"/>
      <c r="S329" s="37"/>
      <c r="T329" s="37"/>
      <c r="U329" s="37"/>
      <c r="V329" s="37"/>
      <c r="W329" s="37"/>
      <c r="X329" s="37"/>
      <c r="Y329" s="37"/>
      <c r="Z329" s="37"/>
      <c r="AA329" s="37"/>
      <c r="AB329" s="37"/>
      <c r="AC329" s="37"/>
      <c r="AD329" s="37"/>
      <c r="AE329" s="37"/>
      <c r="AF329" s="37"/>
      <c r="AG329" s="37"/>
      <c r="AH329" s="37"/>
      <c r="AI329" s="37"/>
      <c r="AJ329" s="37"/>
      <c r="AK329" s="37"/>
      <c r="AL329" s="37"/>
      <c r="AM329" s="37"/>
      <c r="AN329" s="37"/>
      <c r="AO329" s="37"/>
      <c r="AP329" s="37"/>
      <c r="AQ329" s="37"/>
      <c r="AR329" s="37"/>
      <c r="AS329" s="37"/>
      <c r="AT329" s="37"/>
      <c r="AU329" s="37"/>
      <c r="AV329" s="37"/>
      <c r="AW329" s="37"/>
      <c r="AX329" s="37"/>
      <c r="AY329" s="37"/>
      <c r="AZ329" s="37"/>
      <c r="BA329" s="37"/>
      <c r="BB329" s="37"/>
      <c r="BC329" s="37"/>
      <c r="BD329" s="37"/>
      <c r="BE329" s="37"/>
      <c r="BF329" s="37"/>
      <c r="BG329" s="37"/>
      <c r="BH329" s="37"/>
      <c r="BI329" s="37"/>
      <c r="BJ329" s="37"/>
      <c r="BK329" s="37"/>
      <c r="BL329" s="37"/>
      <c r="BM329" s="37"/>
      <c r="BN329" s="37"/>
      <c r="BO329" s="37"/>
      <c r="BP329" s="37"/>
      <c r="BQ329" s="37"/>
      <c r="BR329" s="37"/>
      <c r="BS329" s="37"/>
      <c r="BT329" s="37"/>
      <c r="BU329" s="37"/>
      <c r="BV329" s="37"/>
      <c r="BW329" s="37"/>
      <c r="BX329" s="37"/>
      <c r="BY329" s="37"/>
      <c r="BZ329" s="37"/>
      <c r="CA329" s="37"/>
      <c r="CB329" s="37"/>
      <c r="CC329" s="37"/>
      <c r="CD329" s="37"/>
      <c r="CE329" s="37"/>
      <c r="CF329" s="37"/>
      <c r="CG329" s="37"/>
      <c r="CH329" s="37"/>
      <c r="CI329" s="37"/>
      <c r="CJ329" s="37"/>
      <c r="CK329" s="37"/>
      <c r="CL329" s="37"/>
      <c r="CM329" s="37"/>
      <c r="CN329" s="37"/>
      <c r="CO329" s="37"/>
      <c r="CP329" s="37"/>
    </row>
    <row r="330" spans="1:94">
      <c r="A330" s="37"/>
      <c r="B330" s="37"/>
      <c r="C330" s="37"/>
      <c r="D330" s="37"/>
      <c r="E330" s="37"/>
      <c r="F330" s="37"/>
      <c r="G330" s="37"/>
      <c r="H330" s="37"/>
      <c r="I330" s="37"/>
      <c r="J330" s="37"/>
      <c r="K330" s="37"/>
      <c r="L330" s="37"/>
      <c r="M330" s="37"/>
      <c r="N330" s="37"/>
      <c r="O330" s="37"/>
      <c r="P330" s="37"/>
      <c r="Q330" s="37"/>
      <c r="R330" s="37"/>
      <c r="S330" s="37"/>
      <c r="T330" s="37"/>
      <c r="U330" s="37"/>
      <c r="V330" s="37"/>
      <c r="W330" s="37"/>
      <c r="X330" s="37"/>
      <c r="Y330" s="37"/>
      <c r="Z330" s="37"/>
      <c r="AA330" s="37"/>
      <c r="AB330" s="37"/>
      <c r="AC330" s="37"/>
      <c r="AD330" s="37"/>
      <c r="AE330" s="37"/>
      <c r="AF330" s="37"/>
      <c r="AG330" s="37"/>
      <c r="AH330" s="37"/>
      <c r="AI330" s="37"/>
      <c r="AJ330" s="37"/>
      <c r="AK330" s="37"/>
      <c r="AL330" s="37"/>
      <c r="AM330" s="37"/>
      <c r="AN330" s="37"/>
      <c r="AO330" s="37"/>
      <c r="AP330" s="37"/>
      <c r="AQ330" s="37"/>
      <c r="AR330" s="37"/>
      <c r="AS330" s="37"/>
      <c r="AT330" s="37"/>
      <c r="AU330" s="37"/>
      <c r="AV330" s="37"/>
      <c r="AW330" s="37"/>
      <c r="AX330" s="37"/>
      <c r="AY330" s="37"/>
      <c r="AZ330" s="37"/>
      <c r="BA330" s="37"/>
      <c r="BB330" s="37"/>
      <c r="BC330" s="37"/>
      <c r="BD330" s="37"/>
      <c r="BE330" s="37"/>
      <c r="BF330" s="37"/>
      <c r="BG330" s="37"/>
      <c r="BH330" s="37"/>
      <c r="BI330" s="37"/>
      <c r="BJ330" s="37"/>
      <c r="BK330" s="37"/>
      <c r="BL330" s="37"/>
      <c r="BM330" s="37"/>
      <c r="BN330" s="37"/>
      <c r="BO330" s="37"/>
      <c r="BP330" s="37"/>
      <c r="BQ330" s="37"/>
      <c r="BR330" s="37"/>
      <c r="BS330" s="37"/>
      <c r="BT330" s="37"/>
      <c r="BU330" s="37"/>
      <c r="BV330" s="37"/>
      <c r="BW330" s="37"/>
      <c r="BX330" s="37"/>
      <c r="BY330" s="37"/>
      <c r="BZ330" s="37"/>
      <c r="CA330" s="37"/>
      <c r="CB330" s="37"/>
      <c r="CC330" s="37"/>
      <c r="CD330" s="37"/>
      <c r="CE330" s="37"/>
      <c r="CF330" s="37"/>
      <c r="CG330" s="37"/>
      <c r="CH330" s="37"/>
      <c r="CI330" s="37"/>
      <c r="CJ330" s="37"/>
      <c r="CK330" s="37"/>
      <c r="CL330" s="37"/>
      <c r="CM330" s="37"/>
      <c r="CN330" s="37"/>
      <c r="CO330" s="37"/>
      <c r="CP330" s="37"/>
    </row>
    <row r="331" spans="1:94">
      <c r="A331" s="37"/>
      <c r="B331" s="37"/>
      <c r="C331" s="37"/>
      <c r="D331" s="37"/>
      <c r="E331" s="37"/>
      <c r="F331" s="37"/>
      <c r="G331" s="37"/>
      <c r="H331" s="37"/>
      <c r="I331" s="37"/>
      <c r="J331" s="37"/>
      <c r="K331" s="37"/>
      <c r="L331" s="37"/>
      <c r="M331" s="37"/>
      <c r="N331" s="37"/>
      <c r="O331" s="37"/>
      <c r="P331" s="37"/>
      <c r="Q331" s="37"/>
      <c r="R331" s="37"/>
      <c r="S331" s="37"/>
      <c r="T331" s="37"/>
      <c r="U331" s="37"/>
      <c r="V331" s="37"/>
      <c r="W331" s="37"/>
      <c r="X331" s="37"/>
      <c r="Y331" s="37"/>
      <c r="Z331" s="37"/>
      <c r="AA331" s="37"/>
      <c r="AB331" s="37"/>
      <c r="AC331" s="37"/>
      <c r="AD331" s="37"/>
      <c r="AE331" s="37"/>
      <c r="AF331" s="37"/>
      <c r="AG331" s="37"/>
      <c r="AH331" s="37"/>
      <c r="AI331" s="37"/>
      <c r="AJ331" s="37"/>
      <c r="AK331" s="37"/>
      <c r="AL331" s="37"/>
      <c r="AM331" s="37"/>
      <c r="AN331" s="37"/>
      <c r="AO331" s="37"/>
      <c r="AP331" s="37"/>
      <c r="AQ331" s="37"/>
      <c r="AR331" s="37"/>
      <c r="AS331" s="37"/>
      <c r="AT331" s="37"/>
      <c r="AU331" s="37"/>
      <c r="AV331" s="37"/>
      <c r="AW331" s="37"/>
      <c r="AX331" s="37"/>
      <c r="AY331" s="37"/>
      <c r="AZ331" s="37"/>
      <c r="BA331" s="37"/>
      <c r="BB331" s="37"/>
      <c r="BC331" s="37"/>
      <c r="BD331" s="37"/>
      <c r="BE331" s="37"/>
      <c r="BF331" s="37"/>
      <c r="BG331" s="37"/>
      <c r="BH331" s="37"/>
      <c r="BI331" s="37"/>
      <c r="BJ331" s="37"/>
      <c r="BK331" s="37"/>
      <c r="BL331" s="37"/>
      <c r="BM331" s="37"/>
      <c r="BN331" s="37"/>
      <c r="BO331" s="37"/>
      <c r="BP331" s="37"/>
      <c r="BQ331" s="37"/>
      <c r="BR331" s="37"/>
      <c r="BS331" s="37"/>
      <c r="BT331" s="37"/>
      <c r="BU331" s="37"/>
      <c r="BV331" s="37"/>
      <c r="BW331" s="37"/>
      <c r="BX331" s="37"/>
      <c r="BY331" s="37"/>
      <c r="BZ331" s="37"/>
      <c r="CA331" s="37"/>
      <c r="CB331" s="37"/>
      <c r="CC331" s="37"/>
      <c r="CD331" s="37"/>
      <c r="CE331" s="37"/>
      <c r="CF331" s="37"/>
      <c r="CG331" s="37"/>
      <c r="CH331" s="37"/>
      <c r="CI331" s="37"/>
      <c r="CJ331" s="37"/>
      <c r="CK331" s="37"/>
      <c r="CL331" s="37"/>
      <c r="CM331" s="37"/>
      <c r="CN331" s="37"/>
      <c r="CO331" s="37"/>
      <c r="CP331" s="37"/>
    </row>
    <row r="332" spans="1:94">
      <c r="A332" s="37"/>
      <c r="B332" s="37"/>
      <c r="C332" s="37"/>
      <c r="D332" s="37"/>
      <c r="E332" s="37"/>
      <c r="F332" s="37"/>
      <c r="G332" s="37"/>
      <c r="H332" s="37"/>
      <c r="I332" s="37"/>
      <c r="J332" s="37"/>
      <c r="K332" s="37"/>
      <c r="L332" s="37"/>
      <c r="M332" s="37"/>
      <c r="N332" s="37"/>
      <c r="O332" s="37"/>
      <c r="P332" s="37"/>
      <c r="Q332" s="37"/>
      <c r="R332" s="37"/>
      <c r="S332" s="37"/>
      <c r="T332" s="37"/>
      <c r="U332" s="37"/>
      <c r="V332" s="37"/>
      <c r="W332" s="37"/>
      <c r="X332" s="37"/>
      <c r="Y332" s="37"/>
      <c r="Z332" s="37"/>
      <c r="AA332" s="37"/>
      <c r="AB332" s="37"/>
      <c r="AC332" s="37"/>
      <c r="AD332" s="37"/>
      <c r="AE332" s="37"/>
      <c r="AF332" s="37"/>
      <c r="AG332" s="37"/>
      <c r="AH332" s="37"/>
      <c r="AI332" s="37"/>
      <c r="AJ332" s="37"/>
      <c r="AK332" s="37"/>
      <c r="AL332" s="37"/>
      <c r="AM332" s="37"/>
      <c r="AN332" s="37"/>
      <c r="AO332" s="37"/>
      <c r="AP332" s="37"/>
      <c r="AQ332" s="37"/>
      <c r="AR332" s="37"/>
      <c r="AS332" s="37"/>
      <c r="AT332" s="37"/>
      <c r="AU332" s="37"/>
      <c r="AV332" s="37"/>
      <c r="AW332" s="37"/>
      <c r="AX332" s="37"/>
      <c r="AY332" s="37"/>
      <c r="AZ332" s="37"/>
      <c r="BA332" s="37"/>
      <c r="BB332" s="37"/>
      <c r="BC332" s="37"/>
      <c r="BD332" s="37"/>
      <c r="BE332" s="37"/>
      <c r="BF332" s="37"/>
      <c r="BG332" s="37"/>
      <c r="BH332" s="37"/>
      <c r="BI332" s="37"/>
      <c r="BJ332" s="37"/>
      <c r="BK332" s="37"/>
      <c r="BL332" s="37"/>
      <c r="BM332" s="37"/>
      <c r="BN332" s="37"/>
      <c r="BO332" s="37"/>
      <c r="BP332" s="37"/>
      <c r="BQ332" s="37"/>
      <c r="BR332" s="37"/>
      <c r="BS332" s="37"/>
      <c r="BT332" s="37"/>
      <c r="BU332" s="37"/>
      <c r="BV332" s="37"/>
      <c r="BW332" s="37"/>
      <c r="BX332" s="37"/>
      <c r="BY332" s="37"/>
      <c r="BZ332" s="37"/>
      <c r="CA332" s="37"/>
      <c r="CB332" s="37"/>
      <c r="CC332" s="37"/>
      <c r="CD332" s="37"/>
      <c r="CE332" s="37"/>
      <c r="CF332" s="37"/>
      <c r="CG332" s="37"/>
      <c r="CH332" s="37"/>
      <c r="CI332" s="37"/>
      <c r="CJ332" s="37"/>
      <c r="CK332" s="37"/>
      <c r="CL332" s="37"/>
      <c r="CM332" s="37"/>
      <c r="CN332" s="37"/>
      <c r="CO332" s="37"/>
      <c r="CP332" s="37"/>
    </row>
    <row r="333" spans="1:94">
      <c r="A333" s="37"/>
      <c r="B333" s="37"/>
      <c r="C333" s="37"/>
      <c r="D333" s="37"/>
      <c r="E333" s="37"/>
      <c r="F333" s="37"/>
      <c r="G333" s="37"/>
      <c r="H333" s="37"/>
      <c r="I333" s="37"/>
      <c r="J333" s="37"/>
      <c r="K333" s="37"/>
      <c r="L333" s="37"/>
      <c r="M333" s="37"/>
      <c r="N333" s="37"/>
      <c r="O333" s="37"/>
      <c r="P333" s="37"/>
      <c r="Q333" s="37"/>
      <c r="R333" s="37"/>
      <c r="S333" s="37"/>
      <c r="T333" s="37"/>
      <c r="U333" s="37"/>
      <c r="V333" s="37"/>
      <c r="W333" s="37"/>
      <c r="X333" s="37"/>
      <c r="Y333" s="37"/>
      <c r="Z333" s="37"/>
      <c r="AA333" s="37"/>
      <c r="AB333" s="37"/>
      <c r="AC333" s="37"/>
      <c r="AD333" s="37"/>
      <c r="AE333" s="37"/>
      <c r="AF333" s="37"/>
      <c r="AG333" s="37"/>
      <c r="AH333" s="37"/>
      <c r="AI333" s="37"/>
      <c r="AJ333" s="37"/>
      <c r="AK333" s="37"/>
      <c r="AL333" s="37"/>
      <c r="AM333" s="37"/>
      <c r="AN333" s="37"/>
      <c r="AO333" s="37"/>
      <c r="AP333" s="37"/>
      <c r="AQ333" s="37"/>
      <c r="AR333" s="37"/>
      <c r="AS333" s="37"/>
      <c r="AT333" s="37"/>
      <c r="AU333" s="37"/>
      <c r="AV333" s="37"/>
      <c r="AW333" s="37"/>
      <c r="AX333" s="37"/>
      <c r="AY333" s="37"/>
      <c r="AZ333" s="37"/>
      <c r="BA333" s="37"/>
      <c r="BB333" s="37"/>
      <c r="BC333" s="37"/>
      <c r="BD333" s="37"/>
      <c r="BE333" s="37"/>
      <c r="BF333" s="37"/>
      <c r="BG333" s="37"/>
      <c r="BH333" s="37"/>
      <c r="BI333" s="37"/>
      <c r="BJ333" s="37"/>
      <c r="BK333" s="37"/>
      <c r="BL333" s="37"/>
      <c r="BM333" s="37"/>
      <c r="BN333" s="37"/>
      <c r="BO333" s="37"/>
      <c r="BP333" s="37"/>
      <c r="BQ333" s="37"/>
      <c r="BR333" s="37"/>
      <c r="BS333" s="37"/>
      <c r="BT333" s="37"/>
      <c r="BU333" s="37"/>
      <c r="BV333" s="37"/>
      <c r="BW333" s="37"/>
      <c r="BX333" s="37"/>
      <c r="BY333" s="37"/>
      <c r="BZ333" s="37"/>
      <c r="CA333" s="37"/>
      <c r="CB333" s="37"/>
      <c r="CC333" s="37"/>
      <c r="CD333" s="37"/>
      <c r="CE333" s="37"/>
      <c r="CF333" s="37"/>
      <c r="CG333" s="37"/>
      <c r="CH333" s="37"/>
      <c r="CI333" s="37"/>
      <c r="CJ333" s="37"/>
      <c r="CK333" s="37"/>
      <c r="CL333" s="37"/>
      <c r="CM333" s="37"/>
      <c r="CN333" s="37"/>
      <c r="CO333" s="37"/>
      <c r="CP333" s="37"/>
    </row>
    <row r="334" spans="1:94">
      <c r="A334" s="37"/>
      <c r="B334" s="37"/>
      <c r="C334" s="37"/>
      <c r="D334" s="37"/>
      <c r="E334" s="37"/>
      <c r="F334" s="37"/>
      <c r="G334" s="37"/>
      <c r="H334" s="37"/>
      <c r="I334" s="37"/>
      <c r="J334" s="37"/>
      <c r="K334" s="37"/>
      <c r="L334" s="37"/>
      <c r="M334" s="37"/>
      <c r="N334" s="37"/>
      <c r="O334" s="37"/>
      <c r="P334" s="37"/>
      <c r="Q334" s="37"/>
      <c r="R334" s="37"/>
      <c r="S334" s="37"/>
      <c r="T334" s="37"/>
      <c r="U334" s="37"/>
      <c r="V334" s="37"/>
      <c r="W334" s="37"/>
      <c r="X334" s="37"/>
      <c r="Y334" s="37"/>
      <c r="Z334" s="37"/>
      <c r="AA334" s="37"/>
      <c r="AB334" s="37"/>
      <c r="AC334" s="37"/>
      <c r="AD334" s="37"/>
      <c r="AE334" s="37"/>
      <c r="AF334" s="37"/>
      <c r="AG334" s="37"/>
      <c r="AH334" s="37"/>
      <c r="AI334" s="37"/>
      <c r="AJ334" s="37"/>
      <c r="AK334" s="37"/>
      <c r="AL334" s="37"/>
      <c r="AM334" s="37"/>
      <c r="AN334" s="37"/>
      <c r="AO334" s="37"/>
      <c r="AP334" s="37"/>
      <c r="AQ334" s="37"/>
      <c r="AR334" s="37"/>
      <c r="AS334" s="37"/>
      <c r="AT334" s="37"/>
      <c r="AU334" s="37"/>
      <c r="AV334" s="37"/>
      <c r="AW334" s="37"/>
      <c r="AX334" s="37"/>
      <c r="AY334" s="37"/>
      <c r="AZ334" s="37"/>
      <c r="BA334" s="37"/>
      <c r="BB334" s="37"/>
      <c r="BC334" s="37"/>
      <c r="BD334" s="37"/>
      <c r="BE334" s="37"/>
      <c r="BF334" s="37"/>
      <c r="BG334" s="37"/>
      <c r="BH334" s="37"/>
      <c r="BI334" s="37"/>
      <c r="BJ334" s="37"/>
      <c r="BK334" s="37"/>
      <c r="BL334" s="37"/>
      <c r="BM334" s="37"/>
      <c r="BN334" s="37"/>
      <c r="BO334" s="37"/>
      <c r="BP334" s="37"/>
      <c r="BQ334" s="37"/>
      <c r="BR334" s="37"/>
      <c r="BS334" s="37"/>
      <c r="BT334" s="37"/>
      <c r="BU334" s="37"/>
      <c r="BV334" s="37"/>
      <c r="BW334" s="37"/>
      <c r="BX334" s="37"/>
      <c r="BY334" s="37"/>
      <c r="BZ334" s="37"/>
      <c r="CA334" s="37"/>
      <c r="CB334" s="37"/>
      <c r="CC334" s="37"/>
      <c r="CD334" s="37"/>
      <c r="CE334" s="37"/>
      <c r="CF334" s="37"/>
      <c r="CG334" s="37"/>
      <c r="CH334" s="37"/>
      <c r="CI334" s="37"/>
      <c r="CJ334" s="37"/>
      <c r="CK334" s="37"/>
      <c r="CL334" s="37"/>
      <c r="CM334" s="37"/>
      <c r="CN334" s="37"/>
      <c r="CO334" s="37"/>
      <c r="CP334" s="37"/>
    </row>
    <row r="335" spans="1:94">
      <c r="A335" s="37"/>
      <c r="B335" s="37"/>
      <c r="C335" s="37"/>
      <c r="D335" s="37"/>
      <c r="E335" s="37"/>
      <c r="F335" s="37"/>
      <c r="G335" s="37"/>
      <c r="H335" s="37"/>
      <c r="I335" s="37"/>
      <c r="J335" s="37"/>
      <c r="K335" s="37"/>
      <c r="L335" s="37"/>
      <c r="M335" s="37"/>
      <c r="N335" s="37"/>
      <c r="O335" s="37"/>
      <c r="P335" s="37"/>
      <c r="Q335" s="37"/>
      <c r="R335" s="37"/>
      <c r="S335" s="37"/>
      <c r="T335" s="37"/>
      <c r="U335" s="37"/>
      <c r="V335" s="37"/>
      <c r="W335" s="37"/>
      <c r="X335" s="37"/>
      <c r="Y335" s="37"/>
      <c r="Z335" s="37"/>
      <c r="AA335" s="37"/>
      <c r="AB335" s="37"/>
      <c r="AC335" s="37"/>
      <c r="AD335" s="37"/>
      <c r="AE335" s="37"/>
      <c r="AF335" s="37"/>
      <c r="AG335" s="37"/>
      <c r="AH335" s="37"/>
      <c r="AI335" s="37"/>
      <c r="AJ335" s="37"/>
      <c r="AK335" s="37"/>
      <c r="AL335" s="37"/>
      <c r="AM335" s="37"/>
      <c r="AN335" s="37"/>
      <c r="AO335" s="37"/>
      <c r="AP335" s="37"/>
      <c r="AQ335" s="37"/>
      <c r="AR335" s="37"/>
      <c r="AS335" s="37"/>
      <c r="AT335" s="37"/>
      <c r="AU335" s="37"/>
      <c r="AV335" s="37"/>
      <c r="AW335" s="37"/>
      <c r="AX335" s="37"/>
      <c r="AY335" s="37"/>
      <c r="AZ335" s="37"/>
      <c r="BA335" s="37"/>
      <c r="BB335" s="37"/>
      <c r="BC335" s="37"/>
      <c r="BD335" s="37"/>
      <c r="BE335" s="37"/>
      <c r="BF335" s="37"/>
      <c r="BG335" s="37"/>
      <c r="BH335" s="37"/>
      <c r="BI335" s="37"/>
      <c r="BJ335" s="37"/>
      <c r="BK335" s="37"/>
      <c r="BL335" s="37"/>
      <c r="BM335" s="37"/>
      <c r="BN335" s="37"/>
      <c r="BO335" s="37"/>
      <c r="BP335" s="37"/>
      <c r="BQ335" s="37"/>
      <c r="BR335" s="37"/>
      <c r="BS335" s="37"/>
      <c r="BT335" s="37"/>
      <c r="BU335" s="37"/>
      <c r="BV335" s="37"/>
      <c r="BW335" s="37"/>
      <c r="BX335" s="37"/>
      <c r="BY335" s="37"/>
      <c r="BZ335" s="37"/>
      <c r="CA335" s="37"/>
      <c r="CB335" s="37"/>
      <c r="CC335" s="37"/>
      <c r="CD335" s="37"/>
      <c r="CE335" s="37"/>
      <c r="CF335" s="37"/>
      <c r="CG335" s="37"/>
      <c r="CH335" s="37"/>
      <c r="CI335" s="37"/>
      <c r="CJ335" s="37"/>
      <c r="CK335" s="37"/>
      <c r="CL335" s="37"/>
      <c r="CM335" s="37"/>
      <c r="CN335" s="37"/>
      <c r="CO335" s="37"/>
      <c r="CP335" s="37"/>
    </row>
    <row r="336" spans="1:94">
      <c r="A336" s="37"/>
      <c r="B336" s="37"/>
      <c r="C336" s="37"/>
      <c r="D336" s="37"/>
      <c r="E336" s="37"/>
      <c r="F336" s="37"/>
      <c r="G336" s="37"/>
      <c r="H336" s="37"/>
      <c r="I336" s="37"/>
      <c r="J336" s="37"/>
      <c r="K336" s="37"/>
      <c r="L336" s="37"/>
      <c r="M336" s="37"/>
      <c r="N336" s="37"/>
      <c r="O336" s="37"/>
      <c r="P336" s="37"/>
      <c r="Q336" s="37"/>
      <c r="R336" s="37"/>
      <c r="S336" s="37"/>
      <c r="T336" s="37"/>
      <c r="U336" s="37"/>
      <c r="V336" s="37"/>
      <c r="W336" s="37"/>
      <c r="X336" s="37"/>
      <c r="Y336" s="37"/>
      <c r="Z336" s="37"/>
      <c r="AA336" s="37"/>
      <c r="AB336" s="37"/>
      <c r="AC336" s="37"/>
      <c r="AD336" s="37"/>
      <c r="AE336" s="37"/>
      <c r="AF336" s="37"/>
      <c r="AG336" s="37"/>
      <c r="AH336" s="37"/>
      <c r="AI336" s="37"/>
      <c r="AJ336" s="37"/>
      <c r="AK336" s="37"/>
      <c r="AL336" s="37"/>
      <c r="AM336" s="37"/>
      <c r="AN336" s="37"/>
      <c r="AO336" s="37"/>
      <c r="AP336" s="37"/>
      <c r="AQ336" s="37"/>
      <c r="AR336" s="37"/>
      <c r="AS336" s="37"/>
      <c r="AT336" s="37"/>
      <c r="AU336" s="37"/>
      <c r="AV336" s="37"/>
      <c r="AW336" s="37"/>
      <c r="AX336" s="37"/>
      <c r="AY336" s="37"/>
      <c r="AZ336" s="37"/>
      <c r="BA336" s="37"/>
      <c r="BB336" s="37"/>
      <c r="BC336" s="37"/>
      <c r="BD336" s="37"/>
      <c r="BE336" s="37"/>
      <c r="BF336" s="37"/>
      <c r="BG336" s="37"/>
      <c r="BH336" s="37"/>
      <c r="BI336" s="37"/>
      <c r="BJ336" s="37"/>
      <c r="BK336" s="37"/>
      <c r="BL336" s="37"/>
      <c r="BM336" s="37"/>
      <c r="BN336" s="37"/>
      <c r="BO336" s="37"/>
      <c r="BP336" s="37"/>
      <c r="BQ336" s="37"/>
      <c r="BR336" s="37"/>
      <c r="BS336" s="37"/>
      <c r="BT336" s="37"/>
      <c r="BU336" s="37"/>
      <c r="BV336" s="37"/>
      <c r="BW336" s="37"/>
      <c r="BX336" s="37"/>
      <c r="BY336" s="37"/>
      <c r="BZ336" s="37"/>
      <c r="CA336" s="37"/>
      <c r="CB336" s="37"/>
      <c r="CC336" s="37"/>
      <c r="CD336" s="37"/>
      <c r="CE336" s="37"/>
      <c r="CF336" s="37"/>
      <c r="CG336" s="37"/>
      <c r="CH336" s="37"/>
      <c r="CI336" s="37"/>
      <c r="CJ336" s="37"/>
      <c r="CK336" s="37"/>
      <c r="CL336" s="37"/>
      <c r="CM336" s="37"/>
      <c r="CN336" s="37"/>
      <c r="CO336" s="37"/>
      <c r="CP336" s="37"/>
    </row>
    <row r="337" spans="1:94">
      <c r="A337" s="37"/>
      <c r="B337" s="37"/>
      <c r="C337" s="37"/>
      <c r="D337" s="37"/>
      <c r="E337" s="37"/>
      <c r="F337" s="37"/>
      <c r="G337" s="37"/>
      <c r="H337" s="37"/>
      <c r="I337" s="37"/>
      <c r="J337" s="37"/>
      <c r="K337" s="37"/>
      <c r="L337" s="37"/>
      <c r="M337" s="37"/>
      <c r="N337" s="37"/>
      <c r="O337" s="37"/>
      <c r="P337" s="37"/>
      <c r="Q337" s="37"/>
      <c r="R337" s="37"/>
      <c r="S337" s="37"/>
      <c r="T337" s="37"/>
      <c r="U337" s="37"/>
      <c r="V337" s="37"/>
      <c r="W337" s="37"/>
      <c r="X337" s="37"/>
      <c r="Y337" s="37"/>
      <c r="Z337" s="37"/>
      <c r="AA337" s="37"/>
      <c r="AB337" s="37"/>
      <c r="AC337" s="37"/>
      <c r="AD337" s="37"/>
      <c r="AE337" s="37"/>
      <c r="AF337" s="37"/>
      <c r="AG337" s="37"/>
      <c r="AH337" s="37"/>
      <c r="AI337" s="37"/>
      <c r="AJ337" s="37"/>
      <c r="AK337" s="37"/>
      <c r="AL337" s="37"/>
      <c r="AM337" s="37"/>
      <c r="AN337" s="37"/>
      <c r="AO337" s="37"/>
      <c r="AP337" s="37"/>
      <c r="AQ337" s="37"/>
      <c r="AR337" s="37"/>
      <c r="AS337" s="37"/>
      <c r="AT337" s="37"/>
      <c r="AU337" s="37"/>
      <c r="AV337" s="37"/>
      <c r="AW337" s="37"/>
      <c r="AX337" s="37"/>
      <c r="AY337" s="37"/>
      <c r="AZ337" s="37"/>
      <c r="BA337" s="37"/>
      <c r="BB337" s="37"/>
      <c r="BC337" s="37"/>
      <c r="BD337" s="37"/>
      <c r="BE337" s="37"/>
      <c r="BF337" s="37"/>
      <c r="BG337" s="37"/>
      <c r="BH337" s="37"/>
      <c r="BI337" s="37"/>
      <c r="BJ337" s="37"/>
      <c r="BK337" s="37"/>
      <c r="BL337" s="37"/>
      <c r="BM337" s="37"/>
      <c r="BN337" s="37"/>
      <c r="BO337" s="37"/>
      <c r="BP337" s="37"/>
      <c r="BQ337" s="37"/>
      <c r="BR337" s="37"/>
      <c r="BS337" s="37"/>
      <c r="BT337" s="37"/>
      <c r="BU337" s="37"/>
      <c r="BV337" s="37"/>
      <c r="BW337" s="37"/>
      <c r="BX337" s="37"/>
      <c r="BY337" s="37"/>
      <c r="BZ337" s="37"/>
      <c r="CA337" s="37"/>
      <c r="CB337" s="37"/>
      <c r="CC337" s="37"/>
      <c r="CD337" s="37"/>
      <c r="CE337" s="37"/>
      <c r="CF337" s="37"/>
      <c r="CG337" s="37"/>
      <c r="CH337" s="37"/>
      <c r="CI337" s="37"/>
      <c r="CJ337" s="37"/>
      <c r="CK337" s="37"/>
      <c r="CL337" s="37"/>
      <c r="CM337" s="37"/>
      <c r="CN337" s="37"/>
      <c r="CO337" s="37"/>
      <c r="CP337" s="37"/>
    </row>
    <row r="338" spans="1:94">
      <c r="A338" s="37"/>
      <c r="B338" s="37"/>
      <c r="C338" s="37"/>
      <c r="D338" s="37"/>
      <c r="E338" s="37"/>
      <c r="F338" s="37"/>
      <c r="G338" s="37"/>
      <c r="H338" s="37"/>
      <c r="I338" s="37"/>
      <c r="J338" s="37"/>
      <c r="K338" s="37"/>
      <c r="L338" s="37"/>
      <c r="M338" s="37"/>
      <c r="N338" s="37"/>
      <c r="O338" s="37"/>
      <c r="P338" s="37"/>
      <c r="Q338" s="37"/>
      <c r="R338" s="37"/>
      <c r="S338" s="37"/>
      <c r="T338" s="37"/>
      <c r="U338" s="37"/>
      <c r="V338" s="37"/>
      <c r="W338" s="37"/>
      <c r="X338" s="37"/>
      <c r="Y338" s="37"/>
      <c r="Z338" s="37"/>
      <c r="AA338" s="37"/>
      <c r="AB338" s="37"/>
      <c r="AC338" s="37"/>
      <c r="AD338" s="37"/>
      <c r="AE338" s="37"/>
      <c r="AF338" s="37"/>
      <c r="AG338" s="37"/>
      <c r="AH338" s="37"/>
      <c r="AI338" s="37"/>
      <c r="AJ338" s="37"/>
      <c r="AK338" s="37"/>
      <c r="AL338" s="37"/>
      <c r="AM338" s="37"/>
      <c r="AN338" s="37"/>
      <c r="AO338" s="37"/>
      <c r="AP338" s="37"/>
      <c r="AQ338" s="37"/>
      <c r="AR338" s="37"/>
      <c r="AS338" s="37"/>
      <c r="AT338" s="37"/>
      <c r="AU338" s="37"/>
      <c r="AV338" s="37"/>
      <c r="AW338" s="37"/>
      <c r="AX338" s="37"/>
      <c r="AY338" s="37"/>
      <c r="AZ338" s="37"/>
      <c r="BA338" s="37"/>
      <c r="BB338" s="37"/>
      <c r="BC338" s="37"/>
      <c r="BD338" s="37"/>
      <c r="BE338" s="37"/>
      <c r="BF338" s="37"/>
      <c r="BG338" s="37"/>
      <c r="BH338" s="37"/>
      <c r="BI338" s="37"/>
      <c r="BJ338" s="37"/>
      <c r="BK338" s="37"/>
      <c r="BL338" s="37"/>
      <c r="BM338" s="37"/>
      <c r="BN338" s="37"/>
      <c r="BO338" s="37"/>
      <c r="BP338" s="37"/>
      <c r="BQ338" s="37"/>
      <c r="BR338" s="37"/>
      <c r="BS338" s="37"/>
      <c r="BT338" s="37"/>
      <c r="BU338" s="37"/>
      <c r="BV338" s="37"/>
      <c r="BW338" s="37"/>
      <c r="BX338" s="37"/>
      <c r="BY338" s="37"/>
      <c r="BZ338" s="37"/>
      <c r="CA338" s="37"/>
      <c r="CB338" s="37"/>
      <c r="CC338" s="37"/>
      <c r="CD338" s="37"/>
      <c r="CE338" s="37"/>
      <c r="CF338" s="37"/>
      <c r="CG338" s="37"/>
      <c r="CH338" s="37"/>
      <c r="CI338" s="37"/>
      <c r="CJ338" s="37"/>
      <c r="CK338" s="37"/>
      <c r="CL338" s="37"/>
      <c r="CM338" s="37"/>
      <c r="CN338" s="37"/>
      <c r="CO338" s="37"/>
      <c r="CP338" s="37"/>
    </row>
    <row r="339" spans="1:94">
      <c r="A339" s="37"/>
      <c r="B339" s="37"/>
      <c r="C339" s="37"/>
      <c r="D339" s="37"/>
      <c r="E339" s="37"/>
      <c r="F339" s="37"/>
      <c r="G339" s="37"/>
      <c r="H339" s="37"/>
      <c r="I339" s="37"/>
      <c r="J339" s="37"/>
      <c r="K339" s="37"/>
      <c r="L339" s="37"/>
      <c r="M339" s="37"/>
      <c r="N339" s="37"/>
      <c r="O339" s="37"/>
      <c r="P339" s="37"/>
      <c r="Q339" s="37"/>
      <c r="R339" s="37"/>
      <c r="S339" s="37"/>
      <c r="T339" s="37"/>
      <c r="U339" s="37"/>
      <c r="V339" s="37"/>
      <c r="W339" s="37"/>
      <c r="X339" s="37"/>
      <c r="Y339" s="37"/>
      <c r="Z339" s="37"/>
      <c r="AA339" s="37"/>
      <c r="AB339" s="37"/>
      <c r="AC339" s="37"/>
      <c r="AD339" s="37"/>
      <c r="AE339" s="37"/>
      <c r="AF339" s="37"/>
      <c r="AG339" s="37"/>
      <c r="AH339" s="37"/>
      <c r="AI339" s="37"/>
      <c r="AJ339" s="37"/>
      <c r="AK339" s="37"/>
      <c r="AL339" s="37"/>
      <c r="AM339" s="37"/>
      <c r="AN339" s="37"/>
      <c r="AO339" s="37"/>
      <c r="AP339" s="37"/>
      <c r="AQ339" s="37"/>
      <c r="AR339" s="37"/>
      <c r="AS339" s="37"/>
      <c r="AT339" s="37"/>
      <c r="AU339" s="37"/>
      <c r="AV339" s="37"/>
      <c r="AW339" s="37"/>
      <c r="AX339" s="37"/>
      <c r="AY339" s="37"/>
      <c r="AZ339" s="37"/>
      <c r="BA339" s="37"/>
      <c r="BB339" s="37"/>
      <c r="BC339" s="37"/>
      <c r="BD339" s="37"/>
      <c r="BE339" s="37"/>
      <c r="BF339" s="37"/>
      <c r="BG339" s="37"/>
      <c r="BH339" s="37"/>
      <c r="BI339" s="37"/>
      <c r="BJ339" s="37"/>
      <c r="BK339" s="37"/>
      <c r="BL339" s="37"/>
      <c r="BM339" s="37"/>
      <c r="BN339" s="37"/>
      <c r="BO339" s="37"/>
      <c r="BP339" s="37"/>
      <c r="BQ339" s="37"/>
      <c r="BR339" s="37"/>
      <c r="BS339" s="37"/>
      <c r="BT339" s="37"/>
      <c r="BU339" s="37"/>
      <c r="BV339" s="37"/>
      <c r="BW339" s="37"/>
      <c r="BX339" s="37"/>
      <c r="BY339" s="37"/>
      <c r="BZ339" s="37"/>
      <c r="CA339" s="37"/>
      <c r="CB339" s="37"/>
      <c r="CC339" s="37"/>
      <c r="CD339" s="37"/>
      <c r="CE339" s="37"/>
      <c r="CF339" s="37"/>
      <c r="CG339" s="37"/>
      <c r="CH339" s="37"/>
      <c r="CI339" s="37"/>
      <c r="CJ339" s="37"/>
      <c r="CK339" s="37"/>
      <c r="CL339" s="37"/>
      <c r="CM339" s="37"/>
      <c r="CN339" s="37"/>
      <c r="CO339" s="37"/>
      <c r="CP339" s="37"/>
    </row>
    <row r="340" spans="1:94">
      <c r="A340" s="37"/>
      <c r="B340" s="37"/>
      <c r="C340" s="37"/>
      <c r="D340" s="37"/>
      <c r="E340" s="37"/>
      <c r="F340" s="37"/>
      <c r="G340" s="37"/>
      <c r="H340" s="37"/>
      <c r="I340" s="37"/>
      <c r="J340" s="37"/>
      <c r="K340" s="37"/>
      <c r="L340" s="37"/>
      <c r="M340" s="37"/>
      <c r="N340" s="37"/>
      <c r="O340" s="37"/>
      <c r="P340" s="37"/>
      <c r="Q340" s="37"/>
      <c r="R340" s="37"/>
      <c r="S340" s="37"/>
      <c r="T340" s="37"/>
      <c r="U340" s="37"/>
      <c r="V340" s="37"/>
      <c r="W340" s="37"/>
      <c r="X340" s="37"/>
      <c r="Y340" s="37"/>
      <c r="Z340" s="37"/>
      <c r="AA340" s="37"/>
      <c r="AB340" s="37"/>
      <c r="AC340" s="37"/>
      <c r="AD340" s="37"/>
      <c r="AE340" s="37"/>
      <c r="AF340" s="37"/>
      <c r="AG340" s="37"/>
      <c r="AH340" s="37"/>
      <c r="AI340" s="37"/>
      <c r="AJ340" s="37"/>
      <c r="AK340" s="37"/>
      <c r="AL340" s="37"/>
      <c r="AM340" s="37"/>
      <c r="AN340" s="37"/>
      <c r="AO340" s="37"/>
      <c r="AP340" s="37"/>
      <c r="AQ340" s="37"/>
      <c r="AR340" s="37"/>
      <c r="AS340" s="37"/>
      <c r="AT340" s="37"/>
      <c r="AU340" s="37"/>
      <c r="AV340" s="37"/>
      <c r="AW340" s="37"/>
      <c r="AX340" s="37"/>
      <c r="AY340" s="37"/>
      <c r="AZ340" s="37"/>
      <c r="BA340" s="37"/>
      <c r="BB340" s="37"/>
      <c r="BC340" s="37"/>
      <c r="BD340" s="37"/>
      <c r="BE340" s="37"/>
      <c r="BF340" s="37"/>
      <c r="BG340" s="37"/>
      <c r="BH340" s="37"/>
      <c r="BI340" s="37"/>
      <c r="BJ340" s="37"/>
      <c r="BK340" s="37"/>
      <c r="BL340" s="37"/>
      <c r="BM340" s="37"/>
      <c r="BN340" s="37"/>
      <c r="BO340" s="37"/>
      <c r="BP340" s="37"/>
      <c r="BQ340" s="37"/>
      <c r="BR340" s="37"/>
      <c r="BS340" s="37"/>
      <c r="BT340" s="37"/>
      <c r="BU340" s="37"/>
      <c r="BV340" s="37"/>
      <c r="BW340" s="37"/>
      <c r="BX340" s="37"/>
      <c r="BY340" s="37"/>
      <c r="BZ340" s="37"/>
      <c r="CA340" s="37"/>
      <c r="CB340" s="37"/>
      <c r="CC340" s="37"/>
      <c r="CD340" s="37"/>
      <c r="CE340" s="37"/>
      <c r="CF340" s="37"/>
      <c r="CG340" s="37"/>
      <c r="CH340" s="37"/>
      <c r="CI340" s="37"/>
      <c r="CJ340" s="37"/>
      <c r="CK340" s="37"/>
      <c r="CL340" s="37"/>
      <c r="CM340" s="37"/>
      <c r="CN340" s="37"/>
      <c r="CO340" s="37"/>
      <c r="CP340" s="37"/>
    </row>
    <row r="341" spans="1:94">
      <c r="A341" s="37"/>
      <c r="B341" s="37"/>
      <c r="C341" s="37"/>
      <c r="D341" s="37"/>
      <c r="E341" s="37"/>
      <c r="F341" s="37"/>
      <c r="G341" s="37"/>
      <c r="H341" s="37"/>
      <c r="I341" s="37"/>
      <c r="J341" s="37"/>
      <c r="K341" s="37"/>
      <c r="L341" s="37"/>
      <c r="M341" s="37"/>
      <c r="N341" s="37"/>
      <c r="O341" s="37"/>
      <c r="P341" s="37"/>
      <c r="Q341" s="37"/>
      <c r="R341" s="37"/>
      <c r="S341" s="37"/>
      <c r="T341" s="37"/>
      <c r="U341" s="37"/>
      <c r="V341" s="37"/>
      <c r="W341" s="37"/>
      <c r="X341" s="37"/>
      <c r="Y341" s="37"/>
      <c r="Z341" s="37"/>
      <c r="AA341" s="37"/>
      <c r="AB341" s="37"/>
      <c r="AC341" s="37"/>
      <c r="AD341" s="37"/>
      <c r="AE341" s="37"/>
      <c r="AF341" s="37"/>
      <c r="AG341" s="37"/>
      <c r="AH341" s="37"/>
      <c r="AI341" s="37"/>
      <c r="AJ341" s="37"/>
      <c r="AK341" s="37"/>
      <c r="AL341" s="37"/>
      <c r="AM341" s="37"/>
      <c r="AN341" s="37"/>
      <c r="AO341" s="37"/>
      <c r="AP341" s="37"/>
      <c r="AQ341" s="37"/>
      <c r="AR341" s="37"/>
      <c r="AS341" s="37"/>
      <c r="AT341" s="37"/>
      <c r="AU341" s="37"/>
      <c r="AV341" s="37"/>
      <c r="AW341" s="37"/>
      <c r="AX341" s="37"/>
      <c r="AY341" s="37"/>
      <c r="AZ341" s="37"/>
      <c r="BA341" s="37"/>
      <c r="BB341" s="37"/>
      <c r="BC341" s="37"/>
      <c r="BD341" s="37"/>
      <c r="BE341" s="37"/>
      <c r="BF341" s="37"/>
      <c r="BG341" s="37"/>
      <c r="BH341" s="37"/>
      <c r="BI341" s="37"/>
      <c r="BJ341" s="37"/>
      <c r="BK341" s="37"/>
      <c r="BL341" s="37"/>
      <c r="BM341" s="37"/>
      <c r="BN341" s="37"/>
      <c r="BO341" s="37"/>
      <c r="BP341" s="37"/>
      <c r="BQ341" s="37"/>
      <c r="BR341" s="37"/>
      <c r="BS341" s="37"/>
      <c r="BT341" s="37"/>
      <c r="BU341" s="37"/>
      <c r="BV341" s="37"/>
      <c r="BW341" s="37"/>
      <c r="BX341" s="37"/>
      <c r="BY341" s="37"/>
      <c r="BZ341" s="37"/>
      <c r="CA341" s="37"/>
      <c r="CB341" s="37"/>
      <c r="CC341" s="37"/>
      <c r="CD341" s="37"/>
      <c r="CE341" s="37"/>
      <c r="CF341" s="37"/>
      <c r="CG341" s="37"/>
      <c r="CH341" s="37"/>
      <c r="CI341" s="37"/>
      <c r="CJ341" s="37"/>
      <c r="CK341" s="37"/>
      <c r="CL341" s="37"/>
      <c r="CM341" s="37"/>
      <c r="CN341" s="37"/>
      <c r="CO341" s="37"/>
      <c r="CP341" s="37"/>
    </row>
    <row r="342" spans="1:94">
      <c r="A342" s="37"/>
      <c r="B342" s="37"/>
      <c r="C342" s="37"/>
      <c r="D342" s="37"/>
      <c r="E342" s="37"/>
      <c r="F342" s="37"/>
      <c r="G342" s="37"/>
      <c r="H342" s="37"/>
      <c r="I342" s="37"/>
      <c r="J342" s="37"/>
      <c r="K342" s="37"/>
      <c r="L342" s="37"/>
      <c r="M342" s="37"/>
      <c r="N342" s="37"/>
      <c r="O342" s="37"/>
      <c r="P342" s="37"/>
      <c r="Q342" s="37"/>
      <c r="R342" s="37"/>
      <c r="S342" s="37"/>
      <c r="T342" s="37"/>
      <c r="U342" s="37"/>
      <c r="V342" s="37"/>
      <c r="W342" s="37"/>
      <c r="X342" s="37"/>
      <c r="Y342" s="37"/>
      <c r="Z342" s="37"/>
      <c r="AA342" s="37"/>
      <c r="AB342" s="37"/>
      <c r="AC342" s="37"/>
      <c r="AD342" s="37"/>
      <c r="AE342" s="37"/>
      <c r="AF342" s="37"/>
      <c r="AG342" s="37"/>
      <c r="AH342" s="37"/>
      <c r="AI342" s="37"/>
      <c r="AJ342" s="37"/>
      <c r="AK342" s="37"/>
      <c r="AL342" s="37"/>
      <c r="AM342" s="37"/>
      <c r="AN342" s="37"/>
      <c r="AO342" s="37"/>
      <c r="AP342" s="37"/>
      <c r="AQ342" s="37"/>
      <c r="AR342" s="37"/>
      <c r="AS342" s="37"/>
      <c r="AT342" s="37"/>
      <c r="AU342" s="37"/>
      <c r="AV342" s="37"/>
      <c r="AW342" s="37"/>
      <c r="AX342" s="37"/>
      <c r="AY342" s="37"/>
      <c r="AZ342" s="37"/>
      <c r="BA342" s="37"/>
      <c r="BB342" s="37"/>
      <c r="BC342" s="37"/>
      <c r="BD342" s="37"/>
      <c r="BE342" s="37"/>
      <c r="BF342" s="37"/>
      <c r="BG342" s="37"/>
      <c r="BH342" s="37"/>
      <c r="BI342" s="37"/>
      <c r="BJ342" s="37"/>
      <c r="BK342" s="37"/>
      <c r="BL342" s="37"/>
      <c r="BM342" s="37"/>
      <c r="BN342" s="37"/>
      <c r="BO342" s="37"/>
      <c r="BP342" s="37"/>
      <c r="BQ342" s="37"/>
      <c r="BR342" s="37"/>
      <c r="BS342" s="37"/>
      <c r="BT342" s="37"/>
      <c r="BU342" s="37"/>
      <c r="BV342" s="37"/>
      <c r="BW342" s="37"/>
      <c r="BX342" s="37"/>
      <c r="BY342" s="37"/>
      <c r="BZ342" s="37"/>
      <c r="CA342" s="37"/>
      <c r="CB342" s="37"/>
      <c r="CC342" s="37"/>
      <c r="CD342" s="37"/>
      <c r="CE342" s="37"/>
      <c r="CF342" s="37"/>
      <c r="CG342" s="37"/>
      <c r="CH342" s="37"/>
      <c r="CI342" s="37"/>
      <c r="CJ342" s="37"/>
      <c r="CK342" s="37"/>
      <c r="CL342" s="37"/>
      <c r="CM342" s="37"/>
      <c r="CN342" s="37"/>
      <c r="CO342" s="37"/>
      <c r="CP342" s="37"/>
    </row>
    <row r="343" spans="1:94">
      <c r="A343" s="37"/>
      <c r="B343" s="37"/>
      <c r="C343" s="37"/>
      <c r="D343" s="37"/>
      <c r="E343" s="37"/>
      <c r="F343" s="37"/>
      <c r="G343" s="37"/>
      <c r="H343" s="37"/>
      <c r="I343" s="37"/>
      <c r="J343" s="37"/>
      <c r="K343" s="37"/>
      <c r="L343" s="37"/>
      <c r="M343" s="37"/>
      <c r="N343" s="37"/>
      <c r="O343" s="37"/>
      <c r="P343" s="37"/>
      <c r="Q343" s="37"/>
      <c r="R343" s="37"/>
      <c r="S343" s="37"/>
      <c r="T343" s="37"/>
      <c r="U343" s="37"/>
      <c r="V343" s="37"/>
      <c r="W343" s="37"/>
      <c r="X343" s="37"/>
      <c r="Y343" s="37"/>
      <c r="Z343" s="37"/>
      <c r="AA343" s="37"/>
      <c r="AB343" s="37"/>
      <c r="AC343" s="37"/>
      <c r="AD343" s="37"/>
      <c r="AE343" s="37"/>
      <c r="AF343" s="37"/>
      <c r="AG343" s="37"/>
      <c r="AH343" s="37"/>
      <c r="AI343" s="37"/>
      <c r="AJ343" s="37"/>
      <c r="AK343" s="37"/>
      <c r="AL343" s="37"/>
      <c r="AM343" s="37"/>
      <c r="AN343" s="37"/>
      <c r="AO343" s="37"/>
      <c r="AP343" s="37"/>
      <c r="AQ343" s="37"/>
      <c r="AR343" s="37"/>
      <c r="AS343" s="37"/>
      <c r="AT343" s="37"/>
      <c r="AU343" s="37"/>
      <c r="AV343" s="37"/>
      <c r="AW343" s="37"/>
      <c r="AX343" s="37"/>
      <c r="AY343" s="37"/>
      <c r="AZ343" s="37"/>
      <c r="BA343" s="37"/>
      <c r="BB343" s="37"/>
      <c r="BC343" s="37"/>
      <c r="BD343" s="37"/>
      <c r="BE343" s="37"/>
      <c r="BF343" s="37"/>
      <c r="BG343" s="37"/>
      <c r="BH343" s="37"/>
      <c r="BI343" s="37"/>
      <c r="BJ343" s="37"/>
      <c r="BK343" s="37"/>
      <c r="BL343" s="37"/>
      <c r="BM343" s="37"/>
      <c r="BN343" s="37"/>
      <c r="BO343" s="37"/>
      <c r="BP343" s="37"/>
      <c r="BQ343" s="37"/>
      <c r="BR343" s="37"/>
      <c r="BS343" s="37"/>
      <c r="BT343" s="37"/>
      <c r="BU343" s="37"/>
      <c r="BV343" s="37"/>
      <c r="BW343" s="37"/>
      <c r="BX343" s="37"/>
      <c r="BY343" s="37"/>
      <c r="BZ343" s="37"/>
      <c r="CA343" s="37"/>
      <c r="CB343" s="37"/>
      <c r="CC343" s="37"/>
      <c r="CD343" s="37"/>
      <c r="CE343" s="37"/>
      <c r="CF343" s="37"/>
      <c r="CG343" s="37"/>
      <c r="CH343" s="37"/>
      <c r="CI343" s="37"/>
      <c r="CJ343" s="37"/>
      <c r="CK343" s="37"/>
      <c r="CL343" s="37"/>
      <c r="CM343" s="37"/>
      <c r="CN343" s="37"/>
      <c r="CO343" s="37"/>
      <c r="CP343" s="37"/>
    </row>
    <row r="344" spans="1:94">
      <c r="A344" s="37"/>
      <c r="B344" s="37"/>
      <c r="C344" s="37"/>
      <c r="D344" s="37"/>
      <c r="E344" s="37"/>
      <c r="F344" s="37"/>
      <c r="G344" s="37"/>
      <c r="H344" s="37"/>
      <c r="I344" s="37"/>
      <c r="J344" s="37"/>
      <c r="K344" s="37"/>
      <c r="L344" s="37"/>
      <c r="M344" s="37"/>
      <c r="N344" s="37"/>
      <c r="O344" s="37"/>
      <c r="P344" s="37"/>
      <c r="Q344" s="37"/>
      <c r="R344" s="37"/>
      <c r="S344" s="37"/>
      <c r="T344" s="37"/>
      <c r="U344" s="37"/>
      <c r="V344" s="37"/>
      <c r="W344" s="37"/>
      <c r="X344" s="37"/>
      <c r="Y344" s="37"/>
      <c r="Z344" s="37"/>
      <c r="AA344" s="37"/>
      <c r="AB344" s="37"/>
      <c r="AC344" s="37"/>
      <c r="AD344" s="37"/>
      <c r="AE344" s="37"/>
      <c r="AF344" s="37"/>
      <c r="AG344" s="37"/>
      <c r="AH344" s="37"/>
      <c r="AI344" s="37"/>
      <c r="AJ344" s="37"/>
      <c r="AK344" s="37"/>
      <c r="AL344" s="37"/>
      <c r="AM344" s="37"/>
      <c r="AN344" s="37"/>
      <c r="AO344" s="37"/>
      <c r="AP344" s="37"/>
      <c r="AQ344" s="37"/>
      <c r="AR344" s="37"/>
      <c r="AS344" s="37"/>
      <c r="AT344" s="37"/>
      <c r="AU344" s="37"/>
      <c r="AV344" s="37"/>
      <c r="AW344" s="37"/>
      <c r="AX344" s="37"/>
      <c r="AY344" s="37"/>
      <c r="AZ344" s="37"/>
      <c r="BA344" s="37"/>
      <c r="BB344" s="37"/>
      <c r="BC344" s="37"/>
      <c r="BD344" s="37"/>
      <c r="BE344" s="37"/>
      <c r="BF344" s="37"/>
      <c r="BG344" s="37"/>
      <c r="BH344" s="37"/>
      <c r="BI344" s="37"/>
      <c r="BJ344" s="37"/>
      <c r="BK344" s="37"/>
      <c r="BL344" s="37"/>
      <c r="BM344" s="37"/>
      <c r="BN344" s="37"/>
      <c r="BO344" s="37"/>
      <c r="BP344" s="37"/>
      <c r="BQ344" s="37"/>
      <c r="BR344" s="37"/>
      <c r="BS344" s="37"/>
      <c r="BT344" s="37"/>
      <c r="BU344" s="37"/>
      <c r="BV344" s="37"/>
      <c r="BW344" s="37"/>
      <c r="BX344" s="37"/>
      <c r="BY344" s="37"/>
      <c r="BZ344" s="37"/>
      <c r="CA344" s="37"/>
      <c r="CB344" s="37"/>
      <c r="CC344" s="37"/>
      <c r="CD344" s="37"/>
      <c r="CE344" s="37"/>
      <c r="CF344" s="37"/>
      <c r="CG344" s="37"/>
      <c r="CH344" s="37"/>
      <c r="CI344" s="37"/>
      <c r="CJ344" s="37"/>
      <c r="CK344" s="37"/>
      <c r="CL344" s="37"/>
      <c r="CM344" s="37"/>
      <c r="CN344" s="37"/>
      <c r="CO344" s="37"/>
      <c r="CP344" s="37"/>
    </row>
    <row r="345" spans="1:94">
      <c r="A345" s="37"/>
      <c r="B345" s="37"/>
      <c r="C345" s="37"/>
      <c r="D345" s="37"/>
      <c r="E345" s="37"/>
      <c r="F345" s="37"/>
      <c r="G345" s="37"/>
      <c r="H345" s="37"/>
      <c r="I345" s="37"/>
      <c r="J345" s="37"/>
      <c r="K345" s="37"/>
      <c r="L345" s="37"/>
      <c r="M345" s="37"/>
      <c r="N345" s="37"/>
      <c r="O345" s="37"/>
      <c r="P345" s="37"/>
      <c r="Q345" s="37"/>
      <c r="R345" s="37"/>
      <c r="S345" s="37"/>
      <c r="T345" s="37"/>
      <c r="U345" s="37"/>
      <c r="V345" s="37"/>
      <c r="W345" s="37"/>
      <c r="X345" s="37"/>
      <c r="Y345" s="37"/>
      <c r="Z345" s="37"/>
      <c r="AA345" s="37"/>
      <c r="AB345" s="37"/>
      <c r="AC345" s="37"/>
      <c r="AD345" s="37"/>
      <c r="AE345" s="37"/>
      <c r="AF345" s="37"/>
      <c r="AG345" s="37"/>
      <c r="AH345" s="37"/>
      <c r="AI345" s="37"/>
      <c r="AJ345" s="37"/>
      <c r="AK345" s="37"/>
      <c r="AL345" s="37"/>
      <c r="AM345" s="37"/>
      <c r="AN345" s="37"/>
      <c r="AO345" s="37"/>
      <c r="AP345" s="37"/>
      <c r="AQ345" s="37"/>
      <c r="AR345" s="37"/>
      <c r="AS345" s="37"/>
      <c r="AT345" s="37"/>
      <c r="AU345" s="37"/>
      <c r="AV345" s="37"/>
      <c r="AW345" s="37"/>
      <c r="AX345" s="37"/>
      <c r="AY345" s="37"/>
      <c r="AZ345" s="37"/>
      <c r="BA345" s="37"/>
      <c r="BB345" s="37"/>
      <c r="BC345" s="37"/>
      <c r="BD345" s="37"/>
      <c r="BE345" s="37"/>
      <c r="BF345" s="37"/>
      <c r="BG345" s="37"/>
      <c r="BH345" s="37"/>
      <c r="BI345" s="37"/>
      <c r="BJ345" s="37"/>
      <c r="BK345" s="37"/>
      <c r="BL345" s="37"/>
      <c r="BM345" s="37"/>
      <c r="BN345" s="37"/>
      <c r="BO345" s="37"/>
      <c r="BP345" s="37"/>
      <c r="BQ345" s="37"/>
      <c r="BR345" s="37"/>
      <c r="BS345" s="37"/>
      <c r="BT345" s="37"/>
      <c r="BU345" s="37"/>
      <c r="BV345" s="37"/>
      <c r="BW345" s="37"/>
      <c r="BX345" s="37"/>
      <c r="BY345" s="37"/>
      <c r="BZ345" s="37"/>
      <c r="CA345" s="37"/>
      <c r="CB345" s="37"/>
      <c r="CC345" s="37"/>
      <c r="CD345" s="37"/>
      <c r="CE345" s="37"/>
      <c r="CF345" s="37"/>
      <c r="CG345" s="37"/>
      <c r="CH345" s="37"/>
      <c r="CI345" s="37"/>
      <c r="CJ345" s="37"/>
      <c r="CK345" s="37"/>
      <c r="CL345" s="37"/>
      <c r="CM345" s="37"/>
      <c r="CN345" s="37"/>
      <c r="CO345" s="37"/>
      <c r="CP345" s="37"/>
    </row>
    <row r="346" spans="1:94">
      <c r="A346" s="37"/>
      <c r="B346" s="37"/>
      <c r="C346" s="37"/>
      <c r="D346" s="37"/>
      <c r="E346" s="37"/>
      <c r="F346" s="37"/>
      <c r="G346" s="37"/>
      <c r="H346" s="37"/>
      <c r="I346" s="37"/>
      <c r="J346" s="37"/>
      <c r="K346" s="37"/>
      <c r="L346" s="37"/>
      <c r="M346" s="37"/>
      <c r="N346" s="37"/>
      <c r="O346" s="37"/>
      <c r="P346" s="37"/>
      <c r="Q346" s="37"/>
      <c r="R346" s="37"/>
      <c r="S346" s="37"/>
      <c r="T346" s="37"/>
      <c r="U346" s="37"/>
      <c r="V346" s="37"/>
      <c r="W346" s="37"/>
      <c r="X346" s="37"/>
      <c r="Y346" s="37"/>
      <c r="Z346" s="37"/>
      <c r="AA346" s="37"/>
      <c r="AB346" s="37"/>
      <c r="AC346" s="37"/>
      <c r="AD346" s="37"/>
      <c r="AE346" s="37"/>
      <c r="AF346" s="37"/>
      <c r="AG346" s="37"/>
      <c r="AH346" s="37"/>
      <c r="AI346" s="37"/>
      <c r="AJ346" s="37"/>
      <c r="AK346" s="37"/>
      <c r="AL346" s="37"/>
      <c r="AM346" s="37"/>
      <c r="AN346" s="37"/>
      <c r="AO346" s="37"/>
      <c r="AP346" s="37"/>
      <c r="AQ346" s="37"/>
      <c r="AR346" s="37"/>
      <c r="AS346" s="37"/>
      <c r="AT346" s="37"/>
      <c r="AU346" s="37"/>
      <c r="AV346" s="37"/>
      <c r="AW346" s="37"/>
      <c r="AX346" s="37"/>
      <c r="AY346" s="37"/>
      <c r="AZ346" s="37"/>
      <c r="BA346" s="37"/>
      <c r="BB346" s="37"/>
      <c r="BC346" s="37"/>
      <c r="BD346" s="37"/>
      <c r="BE346" s="37"/>
      <c r="BF346" s="37"/>
      <c r="BG346" s="37"/>
      <c r="BH346" s="37"/>
      <c r="BI346" s="37"/>
      <c r="BJ346" s="37"/>
      <c r="BK346" s="37"/>
      <c r="BL346" s="37"/>
      <c r="BM346" s="37"/>
      <c r="BN346" s="37"/>
      <c r="BO346" s="37"/>
      <c r="BP346" s="37"/>
      <c r="BQ346" s="37"/>
      <c r="BR346" s="37"/>
      <c r="BS346" s="37"/>
      <c r="BT346" s="37"/>
      <c r="BU346" s="37"/>
      <c r="BV346" s="37"/>
      <c r="BW346" s="37"/>
      <c r="BX346" s="37"/>
      <c r="BY346" s="37"/>
      <c r="BZ346" s="37"/>
      <c r="CA346" s="37"/>
      <c r="CB346" s="37"/>
      <c r="CC346" s="37"/>
      <c r="CD346" s="37"/>
      <c r="CE346" s="37"/>
      <c r="CF346" s="37"/>
      <c r="CG346" s="37"/>
      <c r="CH346" s="37"/>
      <c r="CI346" s="37"/>
      <c r="CJ346" s="37"/>
      <c r="CK346" s="37"/>
      <c r="CL346" s="37"/>
      <c r="CM346" s="37"/>
      <c r="CN346" s="37"/>
      <c r="CO346" s="37"/>
      <c r="CP346" s="37"/>
    </row>
    <row r="347" spans="1:94">
      <c r="A347" s="37"/>
      <c r="B347" s="37"/>
      <c r="C347" s="37"/>
      <c r="D347" s="37"/>
      <c r="E347" s="37"/>
      <c r="F347" s="37"/>
      <c r="G347" s="37"/>
      <c r="H347" s="37"/>
      <c r="I347" s="37"/>
      <c r="J347" s="37"/>
      <c r="K347" s="37"/>
      <c r="L347" s="37"/>
      <c r="M347" s="37"/>
      <c r="N347" s="37"/>
      <c r="O347" s="37"/>
      <c r="P347" s="37"/>
      <c r="Q347" s="37"/>
      <c r="R347" s="37"/>
      <c r="S347" s="37"/>
      <c r="T347" s="37"/>
      <c r="U347" s="37"/>
      <c r="V347" s="37"/>
      <c r="W347" s="37"/>
      <c r="X347" s="37"/>
      <c r="Y347" s="37"/>
      <c r="Z347" s="37"/>
      <c r="AA347" s="37"/>
      <c r="AB347" s="37"/>
      <c r="AC347" s="37"/>
      <c r="AD347" s="37"/>
      <c r="AE347" s="37"/>
      <c r="AF347" s="37"/>
      <c r="AG347" s="37"/>
      <c r="AH347" s="37"/>
      <c r="AI347" s="37"/>
      <c r="AJ347" s="37"/>
      <c r="AK347" s="37"/>
      <c r="AL347" s="37"/>
      <c r="AM347" s="37"/>
      <c r="AN347" s="37"/>
      <c r="AO347" s="37"/>
      <c r="AP347" s="37"/>
      <c r="AQ347" s="37"/>
      <c r="AR347" s="37"/>
      <c r="AS347" s="37"/>
      <c r="AT347" s="37"/>
      <c r="AU347" s="37"/>
      <c r="AV347" s="37"/>
      <c r="AW347" s="37"/>
      <c r="AX347" s="37"/>
      <c r="AY347" s="37"/>
      <c r="AZ347" s="37"/>
      <c r="BA347" s="37"/>
      <c r="BB347" s="37"/>
      <c r="BC347" s="37"/>
      <c r="BD347" s="37"/>
      <c r="BE347" s="37"/>
      <c r="BF347" s="37"/>
      <c r="BG347" s="37"/>
      <c r="BH347" s="37"/>
      <c r="BI347" s="37"/>
      <c r="BJ347" s="37"/>
      <c r="BK347" s="37"/>
      <c r="BL347" s="37"/>
      <c r="BM347" s="37"/>
      <c r="BN347" s="37"/>
      <c r="BO347" s="37"/>
      <c r="BP347" s="37"/>
      <c r="BQ347" s="37"/>
      <c r="BR347" s="37"/>
      <c r="BS347" s="37"/>
      <c r="BT347" s="37"/>
      <c r="BU347" s="37"/>
      <c r="BV347" s="37"/>
      <c r="BW347" s="37"/>
      <c r="BX347" s="37"/>
      <c r="BY347" s="37"/>
      <c r="BZ347" s="37"/>
      <c r="CA347" s="37"/>
      <c r="CB347" s="37"/>
      <c r="CC347" s="37"/>
      <c r="CD347" s="37"/>
      <c r="CE347" s="37"/>
      <c r="CF347" s="37"/>
      <c r="CG347" s="37"/>
      <c r="CH347" s="37"/>
      <c r="CI347" s="37"/>
      <c r="CJ347" s="37"/>
      <c r="CK347" s="37"/>
      <c r="CL347" s="37"/>
      <c r="CM347" s="37"/>
      <c r="CN347" s="37"/>
      <c r="CO347" s="37"/>
      <c r="CP347" s="37"/>
    </row>
    <row r="348" spans="1:94">
      <c r="A348" s="37"/>
      <c r="B348" s="37"/>
      <c r="C348" s="37"/>
      <c r="D348" s="37"/>
      <c r="E348" s="37"/>
      <c r="F348" s="37"/>
      <c r="G348" s="37"/>
      <c r="H348" s="37"/>
      <c r="I348" s="37"/>
      <c r="J348" s="37"/>
      <c r="K348" s="37"/>
      <c r="L348" s="37"/>
      <c r="M348" s="37"/>
      <c r="N348" s="37"/>
      <c r="O348" s="37"/>
      <c r="P348" s="37"/>
      <c r="Q348" s="37"/>
      <c r="R348" s="37"/>
      <c r="S348" s="37"/>
      <c r="T348" s="37"/>
      <c r="U348" s="37"/>
      <c r="V348" s="37"/>
      <c r="W348" s="37"/>
      <c r="X348" s="37"/>
      <c r="Y348" s="37"/>
      <c r="Z348" s="37"/>
      <c r="AA348" s="37"/>
      <c r="AB348" s="37"/>
      <c r="AC348" s="37"/>
      <c r="AD348" s="37"/>
      <c r="AE348" s="37"/>
      <c r="AF348" s="37"/>
      <c r="AG348" s="37"/>
      <c r="AH348" s="37"/>
      <c r="AI348" s="37"/>
      <c r="AJ348" s="37"/>
      <c r="AK348" s="37"/>
      <c r="AL348" s="37"/>
      <c r="AM348" s="37"/>
      <c r="AN348" s="37"/>
      <c r="AO348" s="37"/>
      <c r="AP348" s="37"/>
      <c r="AQ348" s="37"/>
      <c r="AR348" s="37"/>
      <c r="AS348" s="37"/>
      <c r="AT348" s="37"/>
      <c r="AU348" s="37"/>
      <c r="AV348" s="37"/>
      <c r="AW348" s="37"/>
      <c r="AX348" s="37"/>
      <c r="AY348" s="37"/>
      <c r="AZ348" s="37"/>
      <c r="BA348" s="37"/>
      <c r="BB348" s="37"/>
      <c r="BC348" s="37"/>
      <c r="BD348" s="37"/>
      <c r="BE348" s="37"/>
      <c r="BF348" s="37"/>
      <c r="BG348" s="37"/>
      <c r="BH348" s="37"/>
      <c r="BI348" s="37"/>
      <c r="BJ348" s="37"/>
      <c r="BK348" s="37"/>
      <c r="BL348" s="37"/>
      <c r="BM348" s="37"/>
      <c r="BN348" s="37"/>
      <c r="BO348" s="37"/>
      <c r="BP348" s="37"/>
      <c r="BQ348" s="37"/>
      <c r="BR348" s="37"/>
      <c r="BS348" s="37"/>
      <c r="BT348" s="37"/>
      <c r="BU348" s="37"/>
      <c r="BV348" s="37"/>
      <c r="BW348" s="37"/>
      <c r="BX348" s="37"/>
      <c r="BY348" s="37"/>
      <c r="BZ348" s="37"/>
      <c r="CA348" s="37"/>
      <c r="CB348" s="37"/>
      <c r="CC348" s="37"/>
      <c r="CD348" s="37"/>
      <c r="CE348" s="37"/>
      <c r="CF348" s="37"/>
      <c r="CG348" s="37"/>
      <c r="CH348" s="37"/>
      <c r="CI348" s="37"/>
      <c r="CJ348" s="37"/>
      <c r="CK348" s="37"/>
      <c r="CL348" s="37"/>
      <c r="CM348" s="37"/>
      <c r="CN348" s="37"/>
      <c r="CO348" s="37"/>
      <c r="CP348" s="37"/>
    </row>
    <row r="349" spans="1:94">
      <c r="A349" s="37"/>
      <c r="B349" s="37"/>
      <c r="C349" s="37"/>
      <c r="D349" s="37"/>
      <c r="E349" s="37"/>
      <c r="F349" s="37"/>
      <c r="G349" s="37"/>
      <c r="H349" s="37"/>
      <c r="I349" s="37"/>
      <c r="J349" s="37"/>
      <c r="K349" s="37"/>
      <c r="L349" s="37"/>
      <c r="M349" s="37"/>
      <c r="N349" s="37"/>
      <c r="O349" s="37"/>
      <c r="P349" s="37"/>
      <c r="Q349" s="37"/>
      <c r="R349" s="37"/>
      <c r="S349" s="37"/>
      <c r="T349" s="37"/>
      <c r="U349" s="37"/>
      <c r="V349" s="37"/>
      <c r="W349" s="37"/>
      <c r="X349" s="37"/>
      <c r="Y349" s="37"/>
      <c r="Z349" s="37"/>
      <c r="AA349" s="37"/>
      <c r="AB349" s="37"/>
      <c r="AC349" s="37"/>
      <c r="AD349" s="37"/>
      <c r="AE349" s="37"/>
      <c r="AF349" s="37"/>
      <c r="AG349" s="37"/>
      <c r="AH349" s="37"/>
      <c r="AI349" s="37"/>
      <c r="AJ349" s="37"/>
      <c r="AK349" s="37"/>
      <c r="AL349" s="37"/>
      <c r="AM349" s="37"/>
      <c r="AN349" s="37"/>
      <c r="AO349" s="37"/>
      <c r="AP349" s="37"/>
      <c r="AQ349" s="37"/>
      <c r="AR349" s="37"/>
      <c r="AS349" s="37"/>
      <c r="AT349" s="37"/>
      <c r="AU349" s="37"/>
      <c r="AV349" s="37"/>
      <c r="AW349" s="37"/>
      <c r="AX349" s="37"/>
      <c r="AY349" s="37"/>
      <c r="AZ349" s="37"/>
      <c r="BA349" s="37"/>
      <c r="BB349" s="37"/>
      <c r="BC349" s="37"/>
      <c r="BD349" s="37"/>
      <c r="BE349" s="37"/>
      <c r="BF349" s="37"/>
      <c r="BG349" s="37"/>
      <c r="BH349" s="37"/>
      <c r="BI349" s="37"/>
      <c r="BJ349" s="37"/>
      <c r="BK349" s="37"/>
      <c r="BL349" s="37"/>
      <c r="BM349" s="37"/>
      <c r="BN349" s="37"/>
      <c r="BO349" s="37"/>
      <c r="BP349" s="37"/>
      <c r="BQ349" s="37"/>
      <c r="BR349" s="37"/>
      <c r="BS349" s="37"/>
      <c r="BT349" s="37"/>
      <c r="BU349" s="37"/>
      <c r="BV349" s="37"/>
      <c r="BW349" s="37"/>
      <c r="BX349" s="37"/>
      <c r="BY349" s="37"/>
      <c r="BZ349" s="37"/>
      <c r="CA349" s="37"/>
      <c r="CB349" s="37"/>
      <c r="CC349" s="37"/>
      <c r="CD349" s="37"/>
      <c r="CE349" s="37"/>
      <c r="CF349" s="37"/>
      <c r="CG349" s="37"/>
      <c r="CH349" s="37"/>
      <c r="CI349" s="37"/>
      <c r="CJ349" s="37"/>
      <c r="CK349" s="37"/>
      <c r="CL349" s="37"/>
      <c r="CM349" s="37"/>
      <c r="CN349" s="37"/>
      <c r="CO349" s="37"/>
      <c r="CP349" s="37"/>
    </row>
    <row r="350" spans="1:94">
      <c r="A350" s="37"/>
      <c r="B350" s="37"/>
      <c r="C350" s="37"/>
      <c r="D350" s="37"/>
      <c r="E350" s="37"/>
      <c r="F350" s="37"/>
      <c r="G350" s="37"/>
      <c r="H350" s="37"/>
      <c r="I350" s="37"/>
      <c r="J350" s="37"/>
      <c r="K350" s="37"/>
      <c r="L350" s="37"/>
      <c r="M350" s="37"/>
      <c r="N350" s="37"/>
      <c r="O350" s="37"/>
      <c r="P350" s="37"/>
      <c r="Q350" s="37"/>
      <c r="R350" s="37"/>
      <c r="S350" s="37"/>
      <c r="T350" s="37"/>
      <c r="U350" s="37"/>
      <c r="V350" s="37"/>
      <c r="W350" s="37"/>
      <c r="X350" s="37"/>
      <c r="Y350" s="37"/>
      <c r="Z350" s="37"/>
      <c r="AA350" s="37"/>
      <c r="AB350" s="37"/>
      <c r="AC350" s="37"/>
      <c r="AD350" s="37"/>
      <c r="AE350" s="37"/>
      <c r="AF350" s="37"/>
      <c r="AG350" s="37"/>
      <c r="AH350" s="37"/>
      <c r="AI350" s="37"/>
      <c r="AJ350" s="37"/>
      <c r="AK350" s="37"/>
      <c r="AL350" s="37"/>
      <c r="AM350" s="37"/>
      <c r="AN350" s="37"/>
      <c r="AO350" s="37"/>
      <c r="AP350" s="37"/>
      <c r="AQ350" s="37"/>
      <c r="AR350" s="37"/>
      <c r="AS350" s="37"/>
      <c r="AT350" s="37"/>
      <c r="AU350" s="37"/>
      <c r="AV350" s="37"/>
      <c r="AW350" s="37"/>
      <c r="AX350" s="37"/>
      <c r="AY350" s="37"/>
      <c r="AZ350" s="37"/>
      <c r="BA350" s="37"/>
      <c r="BB350" s="37"/>
      <c r="BC350" s="37"/>
      <c r="BD350" s="37"/>
      <c r="BE350" s="37"/>
      <c r="BF350" s="37"/>
      <c r="BG350" s="37"/>
      <c r="BH350" s="37"/>
      <c r="BI350" s="37"/>
      <c r="BJ350" s="37"/>
      <c r="BK350" s="37"/>
      <c r="BL350" s="37"/>
      <c r="BM350" s="37"/>
      <c r="BN350" s="37"/>
      <c r="BO350" s="37"/>
      <c r="BP350" s="37"/>
      <c r="BQ350" s="37"/>
      <c r="BR350" s="37"/>
      <c r="BS350" s="37"/>
      <c r="BT350" s="37"/>
      <c r="BU350" s="37"/>
      <c r="BV350" s="37"/>
      <c r="BW350" s="37"/>
      <c r="BX350" s="37"/>
      <c r="BY350" s="37"/>
      <c r="BZ350" s="37"/>
      <c r="CA350" s="37"/>
      <c r="CB350" s="37"/>
      <c r="CC350" s="37"/>
      <c r="CD350" s="37"/>
      <c r="CE350" s="37"/>
      <c r="CF350" s="37"/>
      <c r="CG350" s="37"/>
      <c r="CH350" s="37"/>
      <c r="CI350" s="37"/>
      <c r="CJ350" s="37"/>
      <c r="CK350" s="37"/>
      <c r="CL350" s="37"/>
      <c r="CM350" s="37"/>
      <c r="CN350" s="37"/>
      <c r="CO350" s="37"/>
      <c r="CP350" s="37"/>
    </row>
  </sheetData>
  <mergeCells count="161">
    <mergeCell ref="A1:CP1"/>
    <mergeCell ref="A3:CP3"/>
    <mergeCell ref="A5:CP5"/>
    <mergeCell ref="A6:A13"/>
    <mergeCell ref="B6:B13"/>
    <mergeCell ref="C6:C13"/>
    <mergeCell ref="D6:D13"/>
    <mergeCell ref="E6:E13"/>
    <mergeCell ref="F6:F13"/>
    <mergeCell ref="G6:G13"/>
    <mergeCell ref="H6:H13"/>
    <mergeCell ref="I6:I13"/>
    <mergeCell ref="J6:R6"/>
    <mergeCell ref="S6:W7"/>
    <mergeCell ref="L8:R8"/>
    <mergeCell ref="S8:S13"/>
    <mergeCell ref="T8:W8"/>
    <mergeCell ref="P11:P13"/>
    <mergeCell ref="BJ6:BP7"/>
    <mergeCell ref="BQ6:BY7"/>
    <mergeCell ref="BZ6:CH7"/>
    <mergeCell ref="CI6:CO7"/>
    <mergeCell ref="CP6:CP13"/>
    <mergeCell ref="J7:J13"/>
    <mergeCell ref="K7:R7"/>
    <mergeCell ref="BA7:BA13"/>
    <mergeCell ref="BB7:BI7"/>
    <mergeCell ref="K8:K13"/>
    <mergeCell ref="X6:AB7"/>
    <mergeCell ref="AC6:AI7"/>
    <mergeCell ref="AJ6:AN7"/>
    <mergeCell ref="AO6:AU7"/>
    <mergeCell ref="AV6:AZ7"/>
    <mergeCell ref="BA6:BI6"/>
    <mergeCell ref="X8:X13"/>
    <mergeCell ref="Y8:AB8"/>
    <mergeCell ref="AC8:AC13"/>
    <mergeCell ref="AD8:AI8"/>
    <mergeCell ref="AJ8:AJ13"/>
    <mergeCell ref="AK8:AN8"/>
    <mergeCell ref="AK9:AM9"/>
    <mergeCell ref="AN9:AN13"/>
    <mergeCell ref="AG10:AG13"/>
    <mergeCell ref="AH10:AI10"/>
    <mergeCell ref="AP8:AU8"/>
    <mergeCell ref="AV8:AV13"/>
    <mergeCell ref="AW8:AZ8"/>
    <mergeCell ref="BB8:BB13"/>
    <mergeCell ref="CM9:CO9"/>
    <mergeCell ref="L10:L13"/>
    <mergeCell ref="M10:M13"/>
    <mergeCell ref="O10:O13"/>
    <mergeCell ref="P10:R10"/>
    <mergeCell ref="Y10:Y13"/>
    <mergeCell ref="Z10:AA10"/>
    <mergeCell ref="AD10:AD13"/>
    <mergeCell ref="AE10:AE13"/>
    <mergeCell ref="BC9:BE10"/>
    <mergeCell ref="BF9:BI10"/>
    <mergeCell ref="BK9:BM9"/>
    <mergeCell ref="BN9:BP9"/>
    <mergeCell ref="BR9:BV9"/>
    <mergeCell ref="BW9:BY9"/>
    <mergeCell ref="BR10:BR13"/>
    <mergeCell ref="BS10:BT10"/>
    <mergeCell ref="BW10:BW13"/>
    <mergeCell ref="CI8:CI13"/>
    <mergeCell ref="CJ8:CO8"/>
    <mergeCell ref="L9:M9"/>
    <mergeCell ref="O9:R9"/>
    <mergeCell ref="CK10:CL10"/>
    <mergeCell ref="CM10:CM13"/>
    <mergeCell ref="CN10:CO10"/>
    <mergeCell ref="CN11:CN13"/>
    <mergeCell ref="CO11:CO13"/>
    <mergeCell ref="AW10:AW13"/>
    <mergeCell ref="AX10:AY10"/>
    <mergeCell ref="BK10:BK13"/>
    <mergeCell ref="BL10:BM10"/>
    <mergeCell ref="BN10:BN13"/>
    <mergeCell ref="BO10:BP10"/>
    <mergeCell ref="AX11:AX13"/>
    <mergeCell ref="AY11:AY13"/>
    <mergeCell ref="BC11:BC13"/>
    <mergeCell ref="BD11:BD13"/>
    <mergeCell ref="BJ8:BJ13"/>
    <mergeCell ref="BK8:BP8"/>
    <mergeCell ref="BQ8:BQ13"/>
    <mergeCell ref="BR8:BY8"/>
    <mergeCell ref="BC8:BI8"/>
    <mergeCell ref="BZ8:BZ13"/>
    <mergeCell ref="CA8:CH8"/>
    <mergeCell ref="CA9:CE9"/>
    <mergeCell ref="CF9:CH9"/>
    <mergeCell ref="CA10:CA13"/>
    <mergeCell ref="AZ9:AZ13"/>
    <mergeCell ref="Q11:R11"/>
    <mergeCell ref="T11:T13"/>
    <mergeCell ref="U11:V11"/>
    <mergeCell ref="Z11:Z13"/>
    <mergeCell ref="AA11:AA13"/>
    <mergeCell ref="AF11:AF13"/>
    <mergeCell ref="CF10:CF13"/>
    <mergeCell ref="CG10:CH10"/>
    <mergeCell ref="AL11:AL13"/>
    <mergeCell ref="AM11:AM13"/>
    <mergeCell ref="AR11:AR13"/>
    <mergeCell ref="AT11:AT13"/>
    <mergeCell ref="BX10:BY10"/>
    <mergeCell ref="T9:V10"/>
    <mergeCell ref="W9:W13"/>
    <mergeCell ref="Y9:AA9"/>
    <mergeCell ref="AB9:AB13"/>
    <mergeCell ref="AD9:AF9"/>
    <mergeCell ref="AG9:AI9"/>
    <mergeCell ref="AH11:AH13"/>
    <mergeCell ref="AI11:AI13"/>
    <mergeCell ref="AP9:AR9"/>
    <mergeCell ref="AS9:AU9"/>
    <mergeCell ref="AW9:AY9"/>
    <mergeCell ref="CJ10:CJ13"/>
    <mergeCell ref="AK10:AK13"/>
    <mergeCell ref="AL10:AM10"/>
    <mergeCell ref="AP10:AP13"/>
    <mergeCell ref="AQ10:AQ13"/>
    <mergeCell ref="AS10:AS13"/>
    <mergeCell ref="AT10:AU10"/>
    <mergeCell ref="AU11:AU13"/>
    <mergeCell ref="CB10:CC10"/>
    <mergeCell ref="AO8:AO13"/>
    <mergeCell ref="BF11:BF13"/>
    <mergeCell ref="BG11:BI11"/>
    <mergeCell ref="BL11:BL13"/>
    <mergeCell ref="BM11:BM13"/>
    <mergeCell ref="BO11:BO13"/>
    <mergeCell ref="BP11:BP13"/>
    <mergeCell ref="CJ9:CL9"/>
    <mergeCell ref="A2:CP2"/>
    <mergeCell ref="A4:CP4"/>
    <mergeCell ref="N12:N13"/>
    <mergeCell ref="Q12:Q13"/>
    <mergeCell ref="R12:R13"/>
    <mergeCell ref="BE12:BE13"/>
    <mergeCell ref="BG12:BG13"/>
    <mergeCell ref="BH12:BI12"/>
    <mergeCell ref="CC11:CC13"/>
    <mergeCell ref="CD11:CE11"/>
    <mergeCell ref="CG11:CG13"/>
    <mergeCell ref="CH11:CH13"/>
    <mergeCell ref="CK11:CK13"/>
    <mergeCell ref="CL11:CL13"/>
    <mergeCell ref="CD12:CD13"/>
    <mergeCell ref="CE12:CE13"/>
    <mergeCell ref="BS11:BS13"/>
    <mergeCell ref="BT11:BT13"/>
    <mergeCell ref="BU11:BV11"/>
    <mergeCell ref="BX11:BX13"/>
    <mergeCell ref="BY11:BY13"/>
    <mergeCell ref="CB11:CB13"/>
    <mergeCell ref="BU12:BU13"/>
    <mergeCell ref="BV12:BV13"/>
  </mergeCells>
  <printOptions horizontalCentered="1"/>
  <pageMargins left="0.59055118110236227" right="0.43307086614173229" top="0.74803149606299213" bottom="0.39370078740157483" header="0.31496062992125984" footer="0.31496062992125984"/>
  <pageSetup paperSize="9" scale="37" fitToHeight="0" orientation="landscape" r:id="rId1"/>
  <headerFooter differentFirst="1" alignWithMargins="0">
    <oddFooter>&amp;R&amp;14&amp;P/&amp;N</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U153"/>
  <sheetViews>
    <sheetView tabSelected="1" topLeftCell="E1" zoomScale="110" zoomScaleNormal="110" workbookViewId="0">
      <selection activeCell="E91" sqref="A91:XFD91"/>
    </sheetView>
  </sheetViews>
  <sheetFormatPr defaultRowHeight="12.75"/>
  <cols>
    <col min="1" max="1" width="6.1640625" style="153" customWidth="1"/>
    <col min="2" max="2" width="56.83203125" style="153" customWidth="1"/>
    <col min="3" max="3" width="12.1640625" style="156" customWidth="1"/>
    <col min="4" max="4" width="13.83203125" style="156" customWidth="1"/>
    <col min="5" max="5" width="9.33203125" style="156"/>
    <col min="6" max="6" width="12" style="156" customWidth="1"/>
    <col min="7" max="8" width="17.33203125" style="153" customWidth="1"/>
    <col min="9" max="9" width="15" style="153" customWidth="1"/>
    <col min="10" max="10" width="15.83203125" style="153" customWidth="1"/>
    <col min="11" max="12" width="16" style="153" customWidth="1"/>
    <col min="13" max="14" width="10" style="153" bestFit="1" customWidth="1"/>
    <col min="15" max="16" width="15.6640625" style="153" customWidth="1"/>
    <col min="17" max="18" width="10" style="153" bestFit="1" customWidth="1"/>
    <col min="19" max="19" width="31" style="156" customWidth="1"/>
    <col min="20" max="20" width="27.83203125" style="172" customWidth="1"/>
    <col min="21" max="16384" width="9.33203125" style="153"/>
  </cols>
  <sheetData>
    <row r="1" spans="1:20" s="155" customFormat="1" ht="18.75">
      <c r="A1" s="254" t="s">
        <v>396</v>
      </c>
      <c r="B1" s="254"/>
      <c r="C1" s="254"/>
      <c r="D1" s="254"/>
      <c r="E1" s="254"/>
      <c r="F1" s="254"/>
      <c r="G1" s="254"/>
      <c r="H1" s="254"/>
      <c r="I1" s="254"/>
      <c r="J1" s="254"/>
      <c r="K1" s="254"/>
      <c r="L1" s="254"/>
      <c r="M1" s="254"/>
      <c r="N1" s="254"/>
      <c r="O1" s="254"/>
      <c r="P1" s="254"/>
      <c r="Q1" s="254"/>
      <c r="R1" s="254"/>
      <c r="S1" s="254"/>
      <c r="T1" s="195"/>
    </row>
    <row r="2" spans="1:20" s="155" customFormat="1" ht="18.75" hidden="1">
      <c r="A2" s="258" t="s">
        <v>77</v>
      </c>
      <c r="B2" s="258"/>
      <c r="C2" s="258"/>
      <c r="D2" s="258"/>
      <c r="E2" s="258"/>
      <c r="F2" s="258"/>
      <c r="G2" s="258"/>
      <c r="H2" s="258"/>
      <c r="I2" s="258"/>
      <c r="J2" s="258"/>
      <c r="K2" s="258"/>
      <c r="L2" s="258"/>
      <c r="M2" s="258"/>
      <c r="N2" s="258"/>
      <c r="O2" s="258"/>
      <c r="P2" s="258"/>
      <c r="Q2" s="258"/>
      <c r="R2" s="258"/>
      <c r="S2" s="258"/>
      <c r="T2" s="195"/>
    </row>
    <row r="3" spans="1:20" ht="39.75" customHeight="1">
      <c r="A3" s="255" t="s">
        <v>241</v>
      </c>
      <c r="B3" s="255"/>
      <c r="C3" s="255"/>
      <c r="D3" s="255"/>
      <c r="E3" s="255"/>
      <c r="F3" s="255"/>
      <c r="G3" s="255"/>
      <c r="H3" s="255"/>
      <c r="I3" s="255"/>
      <c r="J3" s="255"/>
      <c r="K3" s="255"/>
      <c r="L3" s="255"/>
      <c r="M3" s="255"/>
      <c r="N3" s="255"/>
      <c r="O3" s="255"/>
      <c r="P3" s="255"/>
      <c r="Q3" s="255"/>
      <c r="R3" s="255"/>
      <c r="S3" s="255"/>
    </row>
    <row r="4" spans="1:20" ht="18" customHeight="1">
      <c r="A4" s="253" t="s">
        <v>506</v>
      </c>
      <c r="B4" s="253"/>
      <c r="C4" s="253"/>
      <c r="D4" s="253"/>
      <c r="E4" s="253"/>
      <c r="F4" s="253"/>
      <c r="G4" s="253"/>
      <c r="H4" s="253"/>
      <c r="I4" s="253"/>
      <c r="J4" s="253"/>
      <c r="K4" s="253"/>
      <c r="L4" s="253"/>
      <c r="M4" s="253"/>
      <c r="N4" s="253"/>
      <c r="O4" s="253"/>
      <c r="P4" s="253"/>
      <c r="Q4" s="253"/>
      <c r="R4" s="253"/>
      <c r="S4" s="253"/>
    </row>
    <row r="5" spans="1:20" ht="21.75" customHeight="1">
      <c r="A5" s="256" t="s">
        <v>0</v>
      </c>
      <c r="B5" s="256"/>
      <c r="C5" s="256"/>
      <c r="D5" s="256"/>
      <c r="E5" s="256"/>
      <c r="F5" s="256"/>
      <c r="G5" s="256"/>
      <c r="H5" s="256"/>
      <c r="I5" s="256"/>
      <c r="J5" s="256"/>
      <c r="K5" s="256"/>
      <c r="L5" s="256"/>
      <c r="M5" s="256"/>
      <c r="N5" s="256"/>
      <c r="O5" s="256"/>
      <c r="P5" s="256"/>
      <c r="Q5" s="256"/>
      <c r="R5" s="256"/>
      <c r="S5" s="256"/>
    </row>
    <row r="6" spans="1:20" s="155" customFormat="1" ht="39.75" customHeight="1">
      <c r="A6" s="257" t="s">
        <v>1</v>
      </c>
      <c r="B6" s="257" t="s">
        <v>22</v>
      </c>
      <c r="C6" s="257" t="s">
        <v>23</v>
      </c>
      <c r="D6" s="257" t="s">
        <v>38</v>
      </c>
      <c r="E6" s="257" t="s">
        <v>39</v>
      </c>
      <c r="F6" s="257" t="s">
        <v>24</v>
      </c>
      <c r="G6" s="257"/>
      <c r="H6" s="257"/>
      <c r="I6" s="257" t="s">
        <v>41</v>
      </c>
      <c r="J6" s="257"/>
      <c r="K6" s="257" t="s">
        <v>14</v>
      </c>
      <c r="L6" s="257"/>
      <c r="M6" s="257"/>
      <c r="N6" s="257"/>
      <c r="O6" s="257"/>
      <c r="P6" s="257"/>
      <c r="Q6" s="257"/>
      <c r="R6" s="257"/>
      <c r="S6" s="257" t="s">
        <v>3</v>
      </c>
      <c r="T6" s="195"/>
    </row>
    <row r="7" spans="1:20" s="155" customFormat="1" ht="31.5" customHeight="1">
      <c r="A7" s="257"/>
      <c r="B7" s="257"/>
      <c r="C7" s="257"/>
      <c r="D7" s="257"/>
      <c r="E7" s="257"/>
      <c r="F7" s="257" t="s">
        <v>25</v>
      </c>
      <c r="G7" s="257" t="s">
        <v>26</v>
      </c>
      <c r="H7" s="257"/>
      <c r="I7" s="257" t="s">
        <v>27</v>
      </c>
      <c r="J7" s="257" t="s">
        <v>70</v>
      </c>
      <c r="K7" s="257" t="s">
        <v>42</v>
      </c>
      <c r="L7" s="257"/>
      <c r="M7" s="257"/>
      <c r="N7" s="257"/>
      <c r="O7" s="257" t="s">
        <v>43</v>
      </c>
      <c r="P7" s="257"/>
      <c r="Q7" s="257"/>
      <c r="R7" s="257"/>
      <c r="S7" s="257"/>
      <c r="T7" s="195"/>
    </row>
    <row r="8" spans="1:20" s="155" customFormat="1" ht="24.95" customHeight="1">
      <c r="A8" s="257"/>
      <c r="B8" s="257"/>
      <c r="C8" s="257"/>
      <c r="D8" s="257"/>
      <c r="E8" s="257"/>
      <c r="F8" s="257"/>
      <c r="G8" s="257" t="s">
        <v>27</v>
      </c>
      <c r="H8" s="257" t="s">
        <v>70</v>
      </c>
      <c r="I8" s="257"/>
      <c r="J8" s="257"/>
      <c r="K8" s="257" t="s">
        <v>27</v>
      </c>
      <c r="L8" s="257" t="s">
        <v>71</v>
      </c>
      <c r="M8" s="257"/>
      <c r="N8" s="257"/>
      <c r="O8" s="257" t="s">
        <v>27</v>
      </c>
      <c r="P8" s="257" t="s">
        <v>71</v>
      </c>
      <c r="Q8" s="257"/>
      <c r="R8" s="257"/>
      <c r="S8" s="257"/>
      <c r="T8" s="195"/>
    </row>
    <row r="9" spans="1:20" s="155" customFormat="1" ht="21.75" customHeight="1">
      <c r="A9" s="257"/>
      <c r="B9" s="257"/>
      <c r="C9" s="257"/>
      <c r="D9" s="257"/>
      <c r="E9" s="257"/>
      <c r="F9" s="257"/>
      <c r="G9" s="257"/>
      <c r="H9" s="257"/>
      <c r="I9" s="257"/>
      <c r="J9" s="257"/>
      <c r="K9" s="257"/>
      <c r="L9" s="257" t="s">
        <v>28</v>
      </c>
      <c r="M9" s="257" t="s">
        <v>29</v>
      </c>
      <c r="N9" s="257"/>
      <c r="O9" s="257"/>
      <c r="P9" s="257" t="s">
        <v>28</v>
      </c>
      <c r="Q9" s="257" t="s">
        <v>29</v>
      </c>
      <c r="R9" s="257"/>
      <c r="S9" s="257"/>
      <c r="T9" s="195"/>
    </row>
    <row r="10" spans="1:20" s="155" customFormat="1" ht="66" customHeight="1">
      <c r="A10" s="257"/>
      <c r="B10" s="257"/>
      <c r="C10" s="257"/>
      <c r="D10" s="257"/>
      <c r="E10" s="257"/>
      <c r="F10" s="257"/>
      <c r="G10" s="257"/>
      <c r="H10" s="257"/>
      <c r="I10" s="257"/>
      <c r="J10" s="257"/>
      <c r="K10" s="257"/>
      <c r="L10" s="257"/>
      <c r="M10" s="157" t="s">
        <v>30</v>
      </c>
      <c r="N10" s="157" t="s">
        <v>366</v>
      </c>
      <c r="O10" s="257"/>
      <c r="P10" s="257"/>
      <c r="Q10" s="157" t="s">
        <v>30</v>
      </c>
      <c r="R10" s="157" t="s">
        <v>45</v>
      </c>
      <c r="S10" s="257"/>
      <c r="T10" s="195"/>
    </row>
    <row r="11" spans="1:20" s="155" customFormat="1" ht="24.95" customHeight="1">
      <c r="A11" s="157">
        <v>1</v>
      </c>
      <c r="B11" s="157">
        <v>2</v>
      </c>
      <c r="C11" s="157">
        <v>3</v>
      </c>
      <c r="D11" s="157">
        <v>4</v>
      </c>
      <c r="E11" s="157">
        <v>5</v>
      </c>
      <c r="F11" s="157">
        <v>6</v>
      </c>
      <c r="G11" s="157">
        <v>7</v>
      </c>
      <c r="H11" s="157">
        <v>8</v>
      </c>
      <c r="I11" s="157">
        <v>9</v>
      </c>
      <c r="J11" s="157">
        <v>10</v>
      </c>
      <c r="K11" s="157">
        <v>11</v>
      </c>
      <c r="L11" s="157">
        <v>12</v>
      </c>
      <c r="M11" s="157">
        <v>13</v>
      </c>
      <c r="N11" s="157">
        <v>14</v>
      </c>
      <c r="O11" s="157">
        <v>15</v>
      </c>
      <c r="P11" s="157">
        <v>16</v>
      </c>
      <c r="Q11" s="157">
        <v>17</v>
      </c>
      <c r="R11" s="157">
        <v>18</v>
      </c>
      <c r="S11" s="180">
        <v>19</v>
      </c>
      <c r="T11" s="195"/>
    </row>
    <row r="12" spans="1:20" s="155" customFormat="1" ht="21.95" customHeight="1">
      <c r="A12" s="157"/>
      <c r="B12" s="179" t="s">
        <v>486</v>
      </c>
      <c r="C12" s="157"/>
      <c r="D12" s="161"/>
      <c r="E12" s="161"/>
      <c r="F12" s="161"/>
      <c r="G12" s="159">
        <f t="shared" ref="G12:K12" si="0">G13+G120+G134</f>
        <v>1208411.095</v>
      </c>
      <c r="H12" s="159">
        <f t="shared" si="0"/>
        <v>1175142.095</v>
      </c>
      <c r="I12" s="159">
        <f t="shared" si="0"/>
        <v>83906.452993999992</v>
      </c>
      <c r="J12" s="159">
        <f t="shared" si="0"/>
        <v>83906.452993999992</v>
      </c>
      <c r="K12" s="159">
        <f t="shared" si="0"/>
        <v>653179.04200600006</v>
      </c>
      <c r="L12" s="159">
        <f>L13+L120+L134</f>
        <v>653179.04200600006</v>
      </c>
      <c r="M12" s="159">
        <f t="shared" ref="M12:O12" si="1">M13+M120+M134</f>
        <v>0</v>
      </c>
      <c r="N12" s="159">
        <f t="shared" si="1"/>
        <v>0</v>
      </c>
      <c r="O12" s="159">
        <f t="shared" si="1"/>
        <v>653179.04200600006</v>
      </c>
      <c r="P12" s="159">
        <f>P13+P120+P134</f>
        <v>653179.04200600006</v>
      </c>
      <c r="Q12" s="159">
        <f t="shared" ref="Q12" si="2">Q13+Q120+Q134</f>
        <v>0</v>
      </c>
      <c r="R12" s="159">
        <f t="shared" ref="R12" si="3">R13+R120+R134</f>
        <v>0</v>
      </c>
      <c r="S12" s="180"/>
      <c r="T12" s="198">
        <f>K12+'Biểu 07'!N12</f>
        <v>1182432.681756</v>
      </c>
    </row>
    <row r="13" spans="1:20" s="155" customFormat="1" ht="33" customHeight="1">
      <c r="A13" s="157" t="s">
        <v>66</v>
      </c>
      <c r="B13" s="157" t="s">
        <v>67</v>
      </c>
      <c r="C13" s="157"/>
      <c r="D13" s="161"/>
      <c r="E13" s="161"/>
      <c r="F13" s="161"/>
      <c r="G13" s="159">
        <f t="shared" ref="G13:R13" si="4">G14+G107</f>
        <v>976995</v>
      </c>
      <c r="H13" s="159">
        <f t="shared" si="4"/>
        <v>943726</v>
      </c>
      <c r="I13" s="159">
        <f t="shared" si="4"/>
        <v>61847.328074999998</v>
      </c>
      <c r="J13" s="159">
        <f t="shared" si="4"/>
        <v>61847.328074999998</v>
      </c>
      <c r="K13" s="159">
        <f t="shared" si="4"/>
        <v>452849.67192500003</v>
      </c>
      <c r="L13" s="159">
        <f>L14+L107</f>
        <v>452849.67192500003</v>
      </c>
      <c r="M13" s="159">
        <f t="shared" si="4"/>
        <v>0</v>
      </c>
      <c r="N13" s="159">
        <f t="shared" si="4"/>
        <v>0</v>
      </c>
      <c r="O13" s="159">
        <f t="shared" si="4"/>
        <v>452849.67192500003</v>
      </c>
      <c r="P13" s="159">
        <f t="shared" si="4"/>
        <v>452849.67192500003</v>
      </c>
      <c r="Q13" s="159">
        <f t="shared" si="4"/>
        <v>0</v>
      </c>
      <c r="R13" s="159">
        <f t="shared" si="4"/>
        <v>0</v>
      </c>
      <c r="S13" s="180"/>
      <c r="T13" s="195"/>
    </row>
    <row r="14" spans="1:20" s="155" customFormat="1" ht="27.75" customHeight="1">
      <c r="A14" s="157" t="s">
        <v>82</v>
      </c>
      <c r="B14" s="157" t="s">
        <v>80</v>
      </c>
      <c r="C14" s="157"/>
      <c r="D14" s="161"/>
      <c r="E14" s="161"/>
      <c r="F14" s="161"/>
      <c r="G14" s="159">
        <f t="shared" ref="G14:R14" si="5">G15+G54+G93</f>
        <v>802396</v>
      </c>
      <c r="H14" s="159">
        <f t="shared" si="5"/>
        <v>789396</v>
      </c>
      <c r="I14" s="159">
        <f t="shared" si="5"/>
        <v>0</v>
      </c>
      <c r="J14" s="159">
        <f t="shared" si="5"/>
        <v>0</v>
      </c>
      <c r="K14" s="159">
        <f t="shared" si="5"/>
        <v>399367</v>
      </c>
      <c r="L14" s="159">
        <f>L15+L54+L93</f>
        <v>399367</v>
      </c>
      <c r="M14" s="159">
        <f t="shared" si="5"/>
        <v>0</v>
      </c>
      <c r="N14" s="159">
        <f t="shared" si="5"/>
        <v>0</v>
      </c>
      <c r="O14" s="159">
        <f t="shared" si="5"/>
        <v>399367</v>
      </c>
      <c r="P14" s="159">
        <f>P15+P54+P93</f>
        <v>399367</v>
      </c>
      <c r="Q14" s="159">
        <f t="shared" si="5"/>
        <v>0</v>
      </c>
      <c r="R14" s="159">
        <f t="shared" si="5"/>
        <v>0</v>
      </c>
      <c r="S14" s="180"/>
      <c r="T14" s="195"/>
    </row>
    <row r="15" spans="1:20" ht="21.95" customHeight="1">
      <c r="A15" s="157" t="s">
        <v>20</v>
      </c>
      <c r="B15" s="157" t="s">
        <v>46</v>
      </c>
      <c r="C15" s="157"/>
      <c r="D15" s="161"/>
      <c r="E15" s="161"/>
      <c r="F15" s="161"/>
      <c r="G15" s="159">
        <f>SUM(G16:G53)</f>
        <v>405029</v>
      </c>
      <c r="H15" s="159">
        <f t="shared" ref="H15:R15" si="6">SUM(H16:H53)</f>
        <v>392029</v>
      </c>
      <c r="I15" s="159">
        <f t="shared" si="6"/>
        <v>0</v>
      </c>
      <c r="J15" s="159">
        <f t="shared" si="6"/>
        <v>0</v>
      </c>
      <c r="K15" s="159">
        <f t="shared" si="6"/>
        <v>30426</v>
      </c>
      <c r="L15" s="159">
        <f t="shared" si="6"/>
        <v>30426</v>
      </c>
      <c r="M15" s="159">
        <f t="shared" si="6"/>
        <v>0</v>
      </c>
      <c r="N15" s="159">
        <f t="shared" si="6"/>
        <v>0</v>
      </c>
      <c r="O15" s="159">
        <f t="shared" si="6"/>
        <v>30426</v>
      </c>
      <c r="P15" s="159">
        <f>SUM(P16:P53)</f>
        <v>30426</v>
      </c>
      <c r="Q15" s="159">
        <f t="shared" si="6"/>
        <v>0</v>
      </c>
      <c r="R15" s="159">
        <f t="shared" si="6"/>
        <v>0</v>
      </c>
      <c r="S15" s="180"/>
    </row>
    <row r="16" spans="1:20">
      <c r="A16" s="145">
        <v>1</v>
      </c>
      <c r="B16" s="150" t="s">
        <v>405</v>
      </c>
      <c r="C16" s="145"/>
      <c r="D16" s="145" t="s">
        <v>332</v>
      </c>
      <c r="E16" s="145" t="s">
        <v>246</v>
      </c>
      <c r="F16" s="145"/>
      <c r="G16" s="158">
        <v>4500</v>
      </c>
      <c r="H16" s="158">
        <v>4500</v>
      </c>
      <c r="I16" s="158"/>
      <c r="J16" s="158"/>
      <c r="K16" s="158">
        <v>500</v>
      </c>
      <c r="L16" s="158">
        <v>500</v>
      </c>
      <c r="M16" s="158"/>
      <c r="N16" s="158"/>
      <c r="O16" s="158">
        <v>500</v>
      </c>
      <c r="P16" s="158">
        <v>500</v>
      </c>
      <c r="Q16" s="158"/>
      <c r="R16" s="158"/>
      <c r="S16" s="145"/>
    </row>
    <row r="17" spans="1:20">
      <c r="A17" s="145">
        <v>2</v>
      </c>
      <c r="B17" s="150" t="s">
        <v>483</v>
      </c>
      <c r="C17" s="145"/>
      <c r="D17" s="145" t="s">
        <v>332</v>
      </c>
      <c r="E17" s="145">
        <v>2021</v>
      </c>
      <c r="F17" s="145"/>
      <c r="G17" s="158">
        <v>750</v>
      </c>
      <c r="H17" s="158">
        <v>750</v>
      </c>
      <c r="I17" s="158"/>
      <c r="J17" s="158"/>
      <c r="K17" s="158">
        <v>200</v>
      </c>
      <c r="L17" s="158">
        <v>200</v>
      </c>
      <c r="M17" s="158"/>
      <c r="N17" s="158"/>
      <c r="O17" s="158">
        <v>200</v>
      </c>
      <c r="P17" s="158">
        <v>200</v>
      </c>
      <c r="Q17" s="158"/>
      <c r="R17" s="158"/>
      <c r="S17" s="145"/>
    </row>
    <row r="18" spans="1:20" s="172" customFormat="1" ht="25.5">
      <c r="A18" s="173">
        <v>3</v>
      </c>
      <c r="B18" s="182" t="s">
        <v>488</v>
      </c>
      <c r="C18" s="173"/>
      <c r="D18" s="173" t="s">
        <v>332</v>
      </c>
      <c r="E18" s="173">
        <v>2021</v>
      </c>
      <c r="F18" s="173"/>
      <c r="G18" s="174">
        <v>1300</v>
      </c>
      <c r="H18" s="174">
        <v>1300</v>
      </c>
      <c r="I18" s="174"/>
      <c r="J18" s="174"/>
      <c r="K18" s="174">
        <v>326</v>
      </c>
      <c r="L18" s="174">
        <v>326</v>
      </c>
      <c r="M18" s="174"/>
      <c r="N18" s="174"/>
      <c r="O18" s="174">
        <v>326</v>
      </c>
      <c r="P18" s="174">
        <v>326</v>
      </c>
      <c r="Q18" s="174"/>
      <c r="R18" s="174"/>
      <c r="S18" s="173"/>
    </row>
    <row r="19" spans="1:20">
      <c r="A19" s="145">
        <v>4</v>
      </c>
      <c r="B19" s="150" t="s">
        <v>384</v>
      </c>
      <c r="C19" s="145"/>
      <c r="D19" s="145" t="s">
        <v>332</v>
      </c>
      <c r="E19" s="145" t="s">
        <v>246</v>
      </c>
      <c r="F19" s="145"/>
      <c r="G19" s="158">
        <v>2500</v>
      </c>
      <c r="H19" s="158">
        <v>2500</v>
      </c>
      <c r="I19" s="158"/>
      <c r="J19" s="158"/>
      <c r="K19" s="158">
        <f>L19</f>
        <v>500</v>
      </c>
      <c r="L19" s="158">
        <v>500</v>
      </c>
      <c r="M19" s="158"/>
      <c r="N19" s="158"/>
      <c r="O19" s="158">
        <v>500</v>
      </c>
      <c r="P19" s="158">
        <v>500</v>
      </c>
      <c r="Q19" s="158"/>
      <c r="R19" s="158"/>
      <c r="S19" s="145"/>
    </row>
    <row r="20" spans="1:20">
      <c r="A20" s="145">
        <v>5</v>
      </c>
      <c r="B20" s="144" t="s">
        <v>338</v>
      </c>
      <c r="C20" s="145"/>
      <c r="D20" s="145" t="s">
        <v>332</v>
      </c>
      <c r="E20" s="145" t="s">
        <v>246</v>
      </c>
      <c r="F20" s="145"/>
      <c r="G20" s="158">
        <v>15000</v>
      </c>
      <c r="H20" s="158">
        <v>15000</v>
      </c>
      <c r="I20" s="160"/>
      <c r="J20" s="160"/>
      <c r="K20" s="158">
        <f t="shared" ref="K20:K48" si="7">L20</f>
        <v>2000</v>
      </c>
      <c r="L20" s="158">
        <v>2000</v>
      </c>
      <c r="M20" s="158"/>
      <c r="N20" s="158"/>
      <c r="O20" s="158">
        <v>2000</v>
      </c>
      <c r="P20" s="158">
        <v>2000</v>
      </c>
      <c r="Q20" s="158"/>
      <c r="R20" s="158"/>
      <c r="S20" s="145"/>
    </row>
    <row r="21" spans="1:20" s="151" customFormat="1">
      <c r="A21" s="145">
        <v>6</v>
      </c>
      <c r="B21" s="148" t="s">
        <v>339</v>
      </c>
      <c r="C21" s="149"/>
      <c r="D21" s="149" t="s">
        <v>245</v>
      </c>
      <c r="E21" s="149" t="s">
        <v>246</v>
      </c>
      <c r="F21" s="149"/>
      <c r="G21" s="158">
        <v>8487</v>
      </c>
      <c r="H21" s="158">
        <f t="shared" ref="H21:H46" si="8">G21</f>
        <v>8487</v>
      </c>
      <c r="I21" s="158"/>
      <c r="J21" s="158"/>
      <c r="K21" s="158">
        <f t="shared" si="7"/>
        <v>200</v>
      </c>
      <c r="L21" s="158">
        <v>200</v>
      </c>
      <c r="M21" s="158"/>
      <c r="N21" s="158"/>
      <c r="O21" s="158">
        <v>200</v>
      </c>
      <c r="P21" s="158">
        <v>200</v>
      </c>
      <c r="Q21" s="158"/>
      <c r="R21" s="158"/>
      <c r="S21" s="149"/>
      <c r="T21" s="175"/>
    </row>
    <row r="22" spans="1:20" s="151" customFormat="1">
      <c r="A22" s="145">
        <v>7</v>
      </c>
      <c r="B22" s="148" t="s">
        <v>340</v>
      </c>
      <c r="C22" s="149"/>
      <c r="D22" s="149" t="s">
        <v>245</v>
      </c>
      <c r="E22" s="149" t="s">
        <v>246</v>
      </c>
      <c r="F22" s="149"/>
      <c r="G22" s="158">
        <v>4267</v>
      </c>
      <c r="H22" s="158">
        <f t="shared" si="8"/>
        <v>4267</v>
      </c>
      <c r="I22" s="158"/>
      <c r="J22" s="158"/>
      <c r="K22" s="158">
        <f t="shared" si="7"/>
        <v>200</v>
      </c>
      <c r="L22" s="158">
        <v>200</v>
      </c>
      <c r="M22" s="158"/>
      <c r="N22" s="158"/>
      <c r="O22" s="158">
        <v>200</v>
      </c>
      <c r="P22" s="158">
        <v>200</v>
      </c>
      <c r="Q22" s="158"/>
      <c r="R22" s="158"/>
      <c r="S22" s="149"/>
      <c r="T22" s="175"/>
    </row>
    <row r="23" spans="1:20" s="151" customFormat="1">
      <c r="A23" s="145">
        <v>8</v>
      </c>
      <c r="B23" s="148" t="s">
        <v>341</v>
      </c>
      <c r="C23" s="149"/>
      <c r="D23" s="149" t="s">
        <v>245</v>
      </c>
      <c r="E23" s="149" t="s">
        <v>246</v>
      </c>
      <c r="F23" s="149"/>
      <c r="G23" s="158">
        <f>H23</f>
        <v>7455</v>
      </c>
      <c r="H23" s="158">
        <v>7455</v>
      </c>
      <c r="I23" s="158"/>
      <c r="J23" s="158"/>
      <c r="K23" s="158">
        <f t="shared" si="7"/>
        <v>200</v>
      </c>
      <c r="L23" s="158">
        <v>200</v>
      </c>
      <c r="M23" s="158"/>
      <c r="N23" s="158"/>
      <c r="O23" s="158">
        <v>200</v>
      </c>
      <c r="P23" s="158">
        <v>200</v>
      </c>
      <c r="Q23" s="158"/>
      <c r="R23" s="158"/>
      <c r="S23" s="149"/>
      <c r="T23" s="175"/>
    </row>
    <row r="24" spans="1:20" s="151" customFormat="1">
      <c r="A24" s="145">
        <v>9</v>
      </c>
      <c r="B24" s="148" t="s">
        <v>342</v>
      </c>
      <c r="C24" s="149"/>
      <c r="D24" s="149" t="s">
        <v>245</v>
      </c>
      <c r="E24" s="149" t="s">
        <v>246</v>
      </c>
      <c r="F24" s="149"/>
      <c r="G24" s="158">
        <f>H24</f>
        <v>5163</v>
      </c>
      <c r="H24" s="158">
        <v>5163</v>
      </c>
      <c r="I24" s="158"/>
      <c r="J24" s="158"/>
      <c r="K24" s="158">
        <f t="shared" si="7"/>
        <v>200</v>
      </c>
      <c r="L24" s="158">
        <v>200</v>
      </c>
      <c r="M24" s="158"/>
      <c r="N24" s="158"/>
      <c r="O24" s="158">
        <v>200</v>
      </c>
      <c r="P24" s="158">
        <v>200</v>
      </c>
      <c r="Q24" s="158"/>
      <c r="R24" s="158"/>
      <c r="S24" s="149"/>
      <c r="T24" s="175"/>
    </row>
    <row r="25" spans="1:20" s="151" customFormat="1">
      <c r="A25" s="145">
        <v>10</v>
      </c>
      <c r="B25" s="148" t="s">
        <v>343</v>
      </c>
      <c r="C25" s="149"/>
      <c r="D25" s="149" t="s">
        <v>245</v>
      </c>
      <c r="E25" s="149" t="s">
        <v>246</v>
      </c>
      <c r="F25" s="149"/>
      <c r="G25" s="158">
        <v>3965</v>
      </c>
      <c r="H25" s="158">
        <f t="shared" si="8"/>
        <v>3965</v>
      </c>
      <c r="I25" s="158"/>
      <c r="J25" s="158"/>
      <c r="K25" s="158">
        <f t="shared" si="7"/>
        <v>200</v>
      </c>
      <c r="L25" s="158">
        <v>200</v>
      </c>
      <c r="M25" s="158"/>
      <c r="N25" s="158"/>
      <c r="O25" s="158">
        <v>200</v>
      </c>
      <c r="P25" s="158">
        <v>200</v>
      </c>
      <c r="Q25" s="158"/>
      <c r="R25" s="158"/>
      <c r="S25" s="149"/>
      <c r="T25" s="175"/>
    </row>
    <row r="26" spans="1:20" s="151" customFormat="1">
      <c r="A26" s="145">
        <v>11</v>
      </c>
      <c r="B26" s="148" t="s">
        <v>344</v>
      </c>
      <c r="C26" s="149"/>
      <c r="D26" s="149" t="s">
        <v>245</v>
      </c>
      <c r="E26" s="149" t="s">
        <v>246</v>
      </c>
      <c r="F26" s="149"/>
      <c r="G26" s="158">
        <v>11764</v>
      </c>
      <c r="H26" s="158">
        <f t="shared" si="8"/>
        <v>11764</v>
      </c>
      <c r="I26" s="158"/>
      <c r="J26" s="158"/>
      <c r="K26" s="158">
        <f t="shared" si="7"/>
        <v>200</v>
      </c>
      <c r="L26" s="158">
        <v>200</v>
      </c>
      <c r="M26" s="158"/>
      <c r="N26" s="158"/>
      <c r="O26" s="158">
        <v>200</v>
      </c>
      <c r="P26" s="158">
        <v>200</v>
      </c>
      <c r="Q26" s="158"/>
      <c r="R26" s="158"/>
      <c r="S26" s="149"/>
      <c r="T26" s="175"/>
    </row>
    <row r="27" spans="1:20" s="151" customFormat="1">
      <c r="A27" s="145">
        <v>12</v>
      </c>
      <c r="B27" s="148" t="s">
        <v>345</v>
      </c>
      <c r="C27" s="149"/>
      <c r="D27" s="149" t="s">
        <v>245</v>
      </c>
      <c r="E27" s="149" t="s">
        <v>246</v>
      </c>
      <c r="F27" s="149"/>
      <c r="G27" s="158">
        <v>4015</v>
      </c>
      <c r="H27" s="158">
        <f t="shared" si="8"/>
        <v>4015</v>
      </c>
      <c r="I27" s="158"/>
      <c r="J27" s="158"/>
      <c r="K27" s="158">
        <f t="shared" si="7"/>
        <v>200</v>
      </c>
      <c r="L27" s="158">
        <v>200</v>
      </c>
      <c r="M27" s="158"/>
      <c r="N27" s="158"/>
      <c r="O27" s="158">
        <v>200</v>
      </c>
      <c r="P27" s="158">
        <v>200</v>
      </c>
      <c r="Q27" s="158"/>
      <c r="R27" s="158"/>
      <c r="S27" s="149"/>
      <c r="T27" s="175"/>
    </row>
    <row r="28" spans="1:20" s="151" customFormat="1">
      <c r="A28" s="145">
        <v>13</v>
      </c>
      <c r="B28" s="148" t="s">
        <v>346</v>
      </c>
      <c r="C28" s="149"/>
      <c r="D28" s="149" t="s">
        <v>245</v>
      </c>
      <c r="E28" s="149" t="s">
        <v>246</v>
      </c>
      <c r="F28" s="149"/>
      <c r="G28" s="158">
        <v>5759</v>
      </c>
      <c r="H28" s="158">
        <f t="shared" si="8"/>
        <v>5759</v>
      </c>
      <c r="I28" s="158"/>
      <c r="J28" s="158"/>
      <c r="K28" s="158">
        <f t="shared" si="7"/>
        <v>200</v>
      </c>
      <c r="L28" s="158">
        <v>200</v>
      </c>
      <c r="M28" s="158"/>
      <c r="N28" s="158"/>
      <c r="O28" s="158">
        <v>200</v>
      </c>
      <c r="P28" s="158">
        <v>200</v>
      </c>
      <c r="Q28" s="158"/>
      <c r="R28" s="158"/>
      <c r="S28" s="149"/>
      <c r="T28" s="175"/>
    </row>
    <row r="29" spans="1:20" s="151" customFormat="1">
      <c r="A29" s="145">
        <v>14</v>
      </c>
      <c r="B29" s="148" t="s">
        <v>347</v>
      </c>
      <c r="C29" s="149"/>
      <c r="D29" s="149" t="s">
        <v>245</v>
      </c>
      <c r="E29" s="149" t="s">
        <v>246</v>
      </c>
      <c r="F29" s="149"/>
      <c r="G29" s="158">
        <v>1902</v>
      </c>
      <c r="H29" s="158">
        <f t="shared" si="8"/>
        <v>1902</v>
      </c>
      <c r="I29" s="158"/>
      <c r="J29" s="158"/>
      <c r="K29" s="158">
        <f t="shared" si="7"/>
        <v>200</v>
      </c>
      <c r="L29" s="158">
        <v>200</v>
      </c>
      <c r="M29" s="158"/>
      <c r="N29" s="158"/>
      <c r="O29" s="158">
        <v>200</v>
      </c>
      <c r="P29" s="158">
        <v>200</v>
      </c>
      <c r="Q29" s="158"/>
      <c r="R29" s="158"/>
      <c r="S29" s="149"/>
      <c r="T29" s="175"/>
    </row>
    <row r="30" spans="1:20" s="151" customFormat="1">
      <c r="A30" s="145">
        <v>15</v>
      </c>
      <c r="B30" s="148" t="s">
        <v>348</v>
      </c>
      <c r="C30" s="149"/>
      <c r="D30" s="149" t="s">
        <v>245</v>
      </c>
      <c r="E30" s="149" t="s">
        <v>246</v>
      </c>
      <c r="F30" s="149"/>
      <c r="G30" s="158">
        <v>1902</v>
      </c>
      <c r="H30" s="158">
        <f t="shared" si="8"/>
        <v>1902</v>
      </c>
      <c r="I30" s="158"/>
      <c r="J30" s="158"/>
      <c r="K30" s="158">
        <f t="shared" si="7"/>
        <v>200</v>
      </c>
      <c r="L30" s="158">
        <v>200</v>
      </c>
      <c r="M30" s="158"/>
      <c r="N30" s="158"/>
      <c r="O30" s="158">
        <v>200</v>
      </c>
      <c r="P30" s="158">
        <v>200</v>
      </c>
      <c r="Q30" s="158"/>
      <c r="R30" s="158"/>
      <c r="S30" s="149"/>
      <c r="T30" s="175"/>
    </row>
    <row r="31" spans="1:20" s="151" customFormat="1">
      <c r="A31" s="145">
        <v>16</v>
      </c>
      <c r="B31" s="148" t="s">
        <v>349</v>
      </c>
      <c r="C31" s="149"/>
      <c r="D31" s="149" t="s">
        <v>245</v>
      </c>
      <c r="E31" s="149" t="s">
        <v>246</v>
      </c>
      <c r="F31" s="149"/>
      <c r="G31" s="158">
        <v>1902</v>
      </c>
      <c r="H31" s="158">
        <f t="shared" si="8"/>
        <v>1902</v>
      </c>
      <c r="I31" s="158"/>
      <c r="J31" s="158"/>
      <c r="K31" s="158">
        <f t="shared" si="7"/>
        <v>200</v>
      </c>
      <c r="L31" s="158">
        <v>200</v>
      </c>
      <c r="M31" s="158"/>
      <c r="N31" s="158"/>
      <c r="O31" s="158">
        <v>200</v>
      </c>
      <c r="P31" s="158">
        <v>200</v>
      </c>
      <c r="Q31" s="158"/>
      <c r="R31" s="158"/>
      <c r="S31" s="149"/>
      <c r="T31" s="175"/>
    </row>
    <row r="32" spans="1:20" s="151" customFormat="1">
      <c r="A32" s="145">
        <v>9</v>
      </c>
      <c r="B32" s="148" t="s">
        <v>495</v>
      </c>
      <c r="C32" s="149"/>
      <c r="D32" s="149" t="s">
        <v>245</v>
      </c>
      <c r="E32" s="149" t="s">
        <v>246</v>
      </c>
      <c r="F32" s="149"/>
      <c r="G32" s="158">
        <f>H32</f>
        <v>1942</v>
      </c>
      <c r="H32" s="158">
        <v>1942</v>
      </c>
      <c r="I32" s="158"/>
      <c r="J32" s="158"/>
      <c r="K32" s="158">
        <f>L32</f>
        <v>500</v>
      </c>
      <c r="L32" s="158">
        <v>500</v>
      </c>
      <c r="M32" s="158"/>
      <c r="N32" s="158"/>
      <c r="O32" s="158">
        <f t="shared" ref="O32" si="9">P32</f>
        <v>500</v>
      </c>
      <c r="P32" s="158">
        <f t="shared" ref="P32" si="10">L32</f>
        <v>500</v>
      </c>
      <c r="Q32" s="158"/>
      <c r="R32" s="158"/>
      <c r="S32" s="149"/>
      <c r="T32" s="175"/>
    </row>
    <row r="33" spans="1:20" s="151" customFormat="1">
      <c r="A33" s="145">
        <v>17</v>
      </c>
      <c r="B33" s="148" t="s">
        <v>350</v>
      </c>
      <c r="C33" s="149"/>
      <c r="D33" s="149" t="s">
        <v>245</v>
      </c>
      <c r="E33" s="149" t="s">
        <v>246</v>
      </c>
      <c r="F33" s="149"/>
      <c r="G33" s="158">
        <v>45000</v>
      </c>
      <c r="H33" s="158">
        <f t="shared" si="8"/>
        <v>45000</v>
      </c>
      <c r="I33" s="158"/>
      <c r="J33" s="158"/>
      <c r="K33" s="158">
        <f t="shared" si="7"/>
        <v>500</v>
      </c>
      <c r="L33" s="158">
        <v>500</v>
      </c>
      <c r="M33" s="158"/>
      <c r="N33" s="158"/>
      <c r="O33" s="158">
        <v>500</v>
      </c>
      <c r="P33" s="158">
        <v>500</v>
      </c>
      <c r="Q33" s="158"/>
      <c r="R33" s="158"/>
      <c r="S33" s="149"/>
      <c r="T33" s="175"/>
    </row>
    <row r="34" spans="1:20" s="151" customFormat="1">
      <c r="A34" s="145">
        <v>18</v>
      </c>
      <c r="B34" s="148" t="s">
        <v>351</v>
      </c>
      <c r="C34" s="149"/>
      <c r="D34" s="149" t="s">
        <v>245</v>
      </c>
      <c r="E34" s="149" t="s">
        <v>246</v>
      </c>
      <c r="F34" s="149"/>
      <c r="G34" s="158">
        <v>25000</v>
      </c>
      <c r="H34" s="158">
        <f t="shared" si="8"/>
        <v>25000</v>
      </c>
      <c r="I34" s="158"/>
      <c r="J34" s="158"/>
      <c r="K34" s="158">
        <f t="shared" si="7"/>
        <v>500</v>
      </c>
      <c r="L34" s="158">
        <v>500</v>
      </c>
      <c r="M34" s="158"/>
      <c r="N34" s="158"/>
      <c r="O34" s="158">
        <v>500</v>
      </c>
      <c r="P34" s="158">
        <v>500</v>
      </c>
      <c r="Q34" s="158"/>
      <c r="R34" s="158"/>
      <c r="S34" s="149"/>
      <c r="T34" s="175"/>
    </row>
    <row r="35" spans="1:20" s="151" customFormat="1">
      <c r="A35" s="145">
        <v>19</v>
      </c>
      <c r="B35" s="148" t="s">
        <v>352</v>
      </c>
      <c r="C35" s="149"/>
      <c r="D35" s="149" t="s">
        <v>245</v>
      </c>
      <c r="E35" s="149" t="s">
        <v>246</v>
      </c>
      <c r="F35" s="149"/>
      <c r="G35" s="158">
        <v>20000</v>
      </c>
      <c r="H35" s="158">
        <f t="shared" si="8"/>
        <v>20000</v>
      </c>
      <c r="I35" s="158"/>
      <c r="J35" s="158"/>
      <c r="K35" s="158">
        <f t="shared" si="7"/>
        <v>500</v>
      </c>
      <c r="L35" s="158">
        <v>500</v>
      </c>
      <c r="M35" s="158"/>
      <c r="N35" s="158"/>
      <c r="O35" s="158">
        <v>500</v>
      </c>
      <c r="P35" s="158">
        <v>500</v>
      </c>
      <c r="Q35" s="158"/>
      <c r="R35" s="158"/>
      <c r="S35" s="149"/>
      <c r="T35" s="175"/>
    </row>
    <row r="36" spans="1:20" s="151" customFormat="1">
      <c r="A36" s="145">
        <v>20</v>
      </c>
      <c r="B36" s="148" t="s">
        <v>353</v>
      </c>
      <c r="C36" s="149"/>
      <c r="D36" s="149" t="s">
        <v>245</v>
      </c>
      <c r="E36" s="149" t="s">
        <v>246</v>
      </c>
      <c r="F36" s="149"/>
      <c r="G36" s="158">
        <v>10000</v>
      </c>
      <c r="H36" s="158">
        <f t="shared" si="8"/>
        <v>10000</v>
      </c>
      <c r="I36" s="158"/>
      <c r="J36" s="158"/>
      <c r="K36" s="158">
        <f t="shared" si="7"/>
        <v>500</v>
      </c>
      <c r="L36" s="158">
        <v>500</v>
      </c>
      <c r="M36" s="158"/>
      <c r="N36" s="158"/>
      <c r="O36" s="158">
        <v>500</v>
      </c>
      <c r="P36" s="158">
        <v>500</v>
      </c>
      <c r="Q36" s="158"/>
      <c r="R36" s="158"/>
      <c r="S36" s="149"/>
      <c r="T36" s="175"/>
    </row>
    <row r="37" spans="1:20" s="151" customFormat="1">
      <c r="A37" s="145">
        <v>21</v>
      </c>
      <c r="B37" s="148" t="s">
        <v>354</v>
      </c>
      <c r="C37" s="149"/>
      <c r="D37" s="149" t="s">
        <v>245</v>
      </c>
      <c r="E37" s="149" t="s">
        <v>246</v>
      </c>
      <c r="F37" s="149"/>
      <c r="G37" s="158">
        <v>25000</v>
      </c>
      <c r="H37" s="158">
        <f t="shared" si="8"/>
        <v>25000</v>
      </c>
      <c r="I37" s="158"/>
      <c r="J37" s="158"/>
      <c r="K37" s="158">
        <f t="shared" si="7"/>
        <v>500</v>
      </c>
      <c r="L37" s="158">
        <v>500</v>
      </c>
      <c r="M37" s="158"/>
      <c r="N37" s="158"/>
      <c r="O37" s="158">
        <v>500</v>
      </c>
      <c r="P37" s="158">
        <v>500</v>
      </c>
      <c r="Q37" s="158"/>
      <c r="R37" s="158"/>
      <c r="S37" s="149"/>
      <c r="T37" s="175"/>
    </row>
    <row r="38" spans="1:20" s="151" customFormat="1">
      <c r="A38" s="145">
        <v>22</v>
      </c>
      <c r="B38" s="148" t="s">
        <v>355</v>
      </c>
      <c r="C38" s="149"/>
      <c r="D38" s="149" t="s">
        <v>245</v>
      </c>
      <c r="E38" s="149" t="s">
        <v>246</v>
      </c>
      <c r="F38" s="149"/>
      <c r="G38" s="158">
        <v>5000</v>
      </c>
      <c r="H38" s="158">
        <f t="shared" si="8"/>
        <v>5000</v>
      </c>
      <c r="I38" s="158"/>
      <c r="J38" s="158"/>
      <c r="K38" s="158">
        <f t="shared" si="7"/>
        <v>500</v>
      </c>
      <c r="L38" s="158">
        <v>500</v>
      </c>
      <c r="M38" s="158"/>
      <c r="N38" s="158"/>
      <c r="O38" s="158">
        <v>500</v>
      </c>
      <c r="P38" s="158">
        <v>500</v>
      </c>
      <c r="Q38" s="158"/>
      <c r="R38" s="158"/>
      <c r="S38" s="149"/>
      <c r="T38" s="175"/>
    </row>
    <row r="39" spans="1:20" s="151" customFormat="1">
      <c r="A39" s="145">
        <v>23</v>
      </c>
      <c r="B39" s="148" t="s">
        <v>356</v>
      </c>
      <c r="C39" s="149"/>
      <c r="D39" s="149" t="s">
        <v>245</v>
      </c>
      <c r="E39" s="149" t="s">
        <v>246</v>
      </c>
      <c r="F39" s="149"/>
      <c r="G39" s="158">
        <v>3000</v>
      </c>
      <c r="H39" s="158">
        <f t="shared" si="8"/>
        <v>3000</v>
      </c>
      <c r="I39" s="158"/>
      <c r="J39" s="158"/>
      <c r="K39" s="158">
        <f t="shared" si="7"/>
        <v>500</v>
      </c>
      <c r="L39" s="158">
        <v>500</v>
      </c>
      <c r="M39" s="158"/>
      <c r="N39" s="158"/>
      <c r="O39" s="158">
        <v>500</v>
      </c>
      <c r="P39" s="158">
        <v>500</v>
      </c>
      <c r="Q39" s="158"/>
      <c r="R39" s="158"/>
      <c r="S39" s="149"/>
      <c r="T39" s="175"/>
    </row>
    <row r="40" spans="1:20" s="151" customFormat="1">
      <c r="A40" s="145">
        <v>24</v>
      </c>
      <c r="B40" s="148" t="s">
        <v>357</v>
      </c>
      <c r="C40" s="149"/>
      <c r="D40" s="149" t="s">
        <v>245</v>
      </c>
      <c r="E40" s="149" t="s">
        <v>246</v>
      </c>
      <c r="F40" s="149"/>
      <c r="G40" s="158">
        <v>25000</v>
      </c>
      <c r="H40" s="158">
        <f t="shared" si="8"/>
        <v>25000</v>
      </c>
      <c r="I40" s="158"/>
      <c r="J40" s="158"/>
      <c r="K40" s="158">
        <f t="shared" si="7"/>
        <v>500</v>
      </c>
      <c r="L40" s="158">
        <v>500</v>
      </c>
      <c r="M40" s="158"/>
      <c r="N40" s="158"/>
      <c r="O40" s="158">
        <v>500</v>
      </c>
      <c r="P40" s="158">
        <v>500</v>
      </c>
      <c r="Q40" s="158"/>
      <c r="R40" s="158"/>
      <c r="S40" s="149"/>
      <c r="T40" s="175"/>
    </row>
    <row r="41" spans="1:20" s="151" customFormat="1">
      <c r="A41" s="145">
        <v>25</v>
      </c>
      <c r="B41" s="148" t="s">
        <v>358</v>
      </c>
      <c r="C41" s="149"/>
      <c r="D41" s="149" t="s">
        <v>245</v>
      </c>
      <c r="E41" s="149" t="s">
        <v>246</v>
      </c>
      <c r="F41" s="149"/>
      <c r="G41" s="158">
        <v>7000</v>
      </c>
      <c r="H41" s="158">
        <f t="shared" si="8"/>
        <v>7000</v>
      </c>
      <c r="I41" s="158"/>
      <c r="J41" s="158"/>
      <c r="K41" s="158">
        <f t="shared" si="7"/>
        <v>500</v>
      </c>
      <c r="L41" s="158">
        <v>500</v>
      </c>
      <c r="M41" s="158"/>
      <c r="N41" s="158"/>
      <c r="O41" s="158">
        <v>500</v>
      </c>
      <c r="P41" s="158">
        <v>500</v>
      </c>
      <c r="Q41" s="158"/>
      <c r="R41" s="158"/>
      <c r="S41" s="149"/>
      <c r="T41" s="175"/>
    </row>
    <row r="42" spans="1:20" s="151" customFormat="1">
      <c r="A42" s="145">
        <v>26</v>
      </c>
      <c r="B42" s="148" t="s">
        <v>359</v>
      </c>
      <c r="C42" s="149"/>
      <c r="D42" s="149" t="s">
        <v>245</v>
      </c>
      <c r="E42" s="149" t="s">
        <v>246</v>
      </c>
      <c r="F42" s="149"/>
      <c r="G42" s="158">
        <v>10000</v>
      </c>
      <c r="H42" s="158">
        <f t="shared" si="8"/>
        <v>10000</v>
      </c>
      <c r="I42" s="158"/>
      <c r="J42" s="158"/>
      <c r="K42" s="158">
        <f t="shared" si="7"/>
        <v>500</v>
      </c>
      <c r="L42" s="158">
        <v>500</v>
      </c>
      <c r="M42" s="158"/>
      <c r="N42" s="158"/>
      <c r="O42" s="158">
        <v>500</v>
      </c>
      <c r="P42" s="158">
        <v>500</v>
      </c>
      <c r="Q42" s="158"/>
      <c r="R42" s="158"/>
      <c r="S42" s="149"/>
      <c r="T42" s="175"/>
    </row>
    <row r="43" spans="1:20" s="151" customFormat="1" ht="25.5">
      <c r="A43" s="145">
        <v>27</v>
      </c>
      <c r="B43" s="148" t="s">
        <v>379</v>
      </c>
      <c r="C43" s="149"/>
      <c r="D43" s="149" t="s">
        <v>245</v>
      </c>
      <c r="E43" s="149" t="s">
        <v>246</v>
      </c>
      <c r="F43" s="149"/>
      <c r="G43" s="158">
        <v>7000</v>
      </c>
      <c r="H43" s="158">
        <f t="shared" si="8"/>
        <v>7000</v>
      </c>
      <c r="I43" s="158"/>
      <c r="J43" s="158"/>
      <c r="K43" s="158">
        <f t="shared" si="7"/>
        <v>500</v>
      </c>
      <c r="L43" s="158">
        <v>500</v>
      </c>
      <c r="M43" s="158"/>
      <c r="N43" s="158"/>
      <c r="O43" s="158">
        <f>P43</f>
        <v>500</v>
      </c>
      <c r="P43" s="158">
        <f>L43</f>
        <v>500</v>
      </c>
      <c r="Q43" s="158"/>
      <c r="R43" s="158"/>
      <c r="S43" s="149"/>
      <c r="T43" s="175"/>
    </row>
    <row r="44" spans="1:20" s="151" customFormat="1" ht="25.5">
      <c r="A44" s="145">
        <v>28</v>
      </c>
      <c r="B44" s="148" t="s">
        <v>378</v>
      </c>
      <c r="C44" s="149"/>
      <c r="D44" s="149" t="s">
        <v>245</v>
      </c>
      <c r="E44" s="149" t="s">
        <v>246</v>
      </c>
      <c r="F44" s="149"/>
      <c r="G44" s="158">
        <v>12500</v>
      </c>
      <c r="H44" s="158">
        <f t="shared" si="8"/>
        <v>12500</v>
      </c>
      <c r="I44" s="158"/>
      <c r="J44" s="158"/>
      <c r="K44" s="158">
        <f t="shared" si="7"/>
        <v>1000</v>
      </c>
      <c r="L44" s="158">
        <v>1000</v>
      </c>
      <c r="M44" s="158"/>
      <c r="N44" s="158"/>
      <c r="O44" s="158">
        <f t="shared" ref="O44:O48" si="11">P44</f>
        <v>1000</v>
      </c>
      <c r="P44" s="158">
        <f t="shared" ref="P44:P48" si="12">L44</f>
        <v>1000</v>
      </c>
      <c r="Q44" s="158"/>
      <c r="R44" s="158"/>
      <c r="S44" s="149"/>
      <c r="T44" s="175"/>
    </row>
    <row r="45" spans="1:20" s="151" customFormat="1" ht="25.5">
      <c r="A45" s="145">
        <v>29</v>
      </c>
      <c r="B45" s="148" t="s">
        <v>380</v>
      </c>
      <c r="C45" s="149"/>
      <c r="D45" s="149" t="s">
        <v>247</v>
      </c>
      <c r="E45" s="149" t="s">
        <v>246</v>
      </c>
      <c r="F45" s="149"/>
      <c r="G45" s="158">
        <f>H45</f>
        <v>11000</v>
      </c>
      <c r="H45" s="158">
        <v>11000</v>
      </c>
      <c r="I45" s="158"/>
      <c r="J45" s="158"/>
      <c r="K45" s="158">
        <f t="shared" si="7"/>
        <v>1000</v>
      </c>
      <c r="L45" s="158">
        <v>1000</v>
      </c>
      <c r="M45" s="158"/>
      <c r="N45" s="158"/>
      <c r="O45" s="158">
        <f t="shared" si="11"/>
        <v>1000</v>
      </c>
      <c r="P45" s="158">
        <f t="shared" si="12"/>
        <v>1000</v>
      </c>
      <c r="Q45" s="158"/>
      <c r="R45" s="158"/>
      <c r="S45" s="149"/>
      <c r="T45" s="175"/>
    </row>
    <row r="46" spans="1:20" s="151" customFormat="1" ht="25.5">
      <c r="A46" s="145">
        <v>30</v>
      </c>
      <c r="B46" s="148" t="s">
        <v>381</v>
      </c>
      <c r="C46" s="149"/>
      <c r="D46" s="149" t="s">
        <v>247</v>
      </c>
      <c r="E46" s="149" t="s">
        <v>246</v>
      </c>
      <c r="F46" s="149"/>
      <c r="G46" s="158">
        <v>9500</v>
      </c>
      <c r="H46" s="158">
        <f t="shared" si="8"/>
        <v>9500</v>
      </c>
      <c r="I46" s="158"/>
      <c r="J46" s="158"/>
      <c r="K46" s="158">
        <f t="shared" si="7"/>
        <v>1000</v>
      </c>
      <c r="L46" s="158">
        <v>1000</v>
      </c>
      <c r="M46" s="158"/>
      <c r="N46" s="158"/>
      <c r="O46" s="158">
        <f t="shared" si="11"/>
        <v>1000</v>
      </c>
      <c r="P46" s="158">
        <f t="shared" si="12"/>
        <v>1000</v>
      </c>
      <c r="Q46" s="158"/>
      <c r="R46" s="158"/>
      <c r="S46" s="149"/>
      <c r="T46" s="175"/>
    </row>
    <row r="47" spans="1:20" s="151" customFormat="1" ht="25.5">
      <c r="A47" s="145">
        <v>31</v>
      </c>
      <c r="B47" s="148" t="s">
        <v>382</v>
      </c>
      <c r="C47" s="149"/>
      <c r="D47" s="149" t="s">
        <v>248</v>
      </c>
      <c r="E47" s="149" t="s">
        <v>246</v>
      </c>
      <c r="F47" s="149"/>
      <c r="G47" s="158">
        <f>H47</f>
        <v>22000</v>
      </c>
      <c r="H47" s="158">
        <v>22000</v>
      </c>
      <c r="I47" s="158"/>
      <c r="J47" s="158"/>
      <c r="K47" s="158">
        <f t="shared" si="7"/>
        <v>2000</v>
      </c>
      <c r="L47" s="158">
        <v>2000</v>
      </c>
      <c r="M47" s="158"/>
      <c r="N47" s="158"/>
      <c r="O47" s="158">
        <f t="shared" si="11"/>
        <v>2000</v>
      </c>
      <c r="P47" s="158">
        <f t="shared" si="12"/>
        <v>2000</v>
      </c>
      <c r="Q47" s="158"/>
      <c r="R47" s="158"/>
      <c r="S47" s="149"/>
      <c r="T47" s="175"/>
    </row>
    <row r="48" spans="1:20" s="151" customFormat="1">
      <c r="A48" s="145">
        <v>32</v>
      </c>
      <c r="B48" s="148" t="s">
        <v>383</v>
      </c>
      <c r="C48" s="149"/>
      <c r="D48" s="149" t="s">
        <v>248</v>
      </c>
      <c r="E48" s="149" t="s">
        <v>246</v>
      </c>
      <c r="F48" s="149"/>
      <c r="G48" s="158">
        <v>5500</v>
      </c>
      <c r="H48" s="158">
        <v>5500</v>
      </c>
      <c r="I48" s="158"/>
      <c r="J48" s="158"/>
      <c r="K48" s="158">
        <f t="shared" si="7"/>
        <v>500</v>
      </c>
      <c r="L48" s="158">
        <v>500</v>
      </c>
      <c r="M48" s="158"/>
      <c r="N48" s="158"/>
      <c r="O48" s="158">
        <f t="shared" si="11"/>
        <v>500</v>
      </c>
      <c r="P48" s="158">
        <f t="shared" si="12"/>
        <v>500</v>
      </c>
      <c r="Q48" s="158"/>
      <c r="R48" s="158"/>
      <c r="S48" s="149"/>
      <c r="T48" s="175"/>
    </row>
    <row r="49" spans="1:21" s="151" customFormat="1">
      <c r="A49" s="145">
        <v>33</v>
      </c>
      <c r="B49" s="148" t="s">
        <v>406</v>
      </c>
      <c r="C49" s="149"/>
      <c r="D49" s="149" t="s">
        <v>245</v>
      </c>
      <c r="E49" s="149" t="s">
        <v>246</v>
      </c>
      <c r="F49" s="149"/>
      <c r="G49" s="158">
        <v>4500</v>
      </c>
      <c r="H49" s="158">
        <f t="shared" ref="H49" si="13">G49</f>
        <v>4500</v>
      </c>
      <c r="I49" s="158"/>
      <c r="J49" s="158"/>
      <c r="K49" s="158">
        <f t="shared" ref="K49" si="14">L49</f>
        <v>400</v>
      </c>
      <c r="L49" s="158">
        <v>400</v>
      </c>
      <c r="M49" s="158"/>
      <c r="N49" s="158"/>
      <c r="O49" s="158">
        <v>400</v>
      </c>
      <c r="P49" s="158">
        <v>400</v>
      </c>
      <c r="Q49" s="158"/>
      <c r="R49" s="158"/>
      <c r="S49" s="149"/>
      <c r="T49" s="175"/>
    </row>
    <row r="50" spans="1:21" s="151" customFormat="1">
      <c r="A50" s="145">
        <v>34</v>
      </c>
      <c r="B50" s="148" t="s">
        <v>407</v>
      </c>
      <c r="C50" s="149"/>
      <c r="D50" s="149" t="s">
        <v>245</v>
      </c>
      <c r="E50" s="149" t="s">
        <v>246</v>
      </c>
      <c r="F50" s="149"/>
      <c r="G50" s="158">
        <v>3200</v>
      </c>
      <c r="H50" s="158">
        <f t="shared" ref="H50" si="15">G50</f>
        <v>3200</v>
      </c>
      <c r="I50" s="158"/>
      <c r="J50" s="158"/>
      <c r="K50" s="158">
        <f t="shared" ref="K50:K53" si="16">L50</f>
        <v>300</v>
      </c>
      <c r="L50" s="158">
        <v>300</v>
      </c>
      <c r="M50" s="158"/>
      <c r="N50" s="158"/>
      <c r="O50" s="158">
        <v>300</v>
      </c>
      <c r="P50" s="158">
        <v>300</v>
      </c>
      <c r="Q50" s="158"/>
      <c r="R50" s="158"/>
      <c r="S50" s="149"/>
      <c r="T50" s="175"/>
    </row>
    <row r="51" spans="1:21" s="175" customFormat="1">
      <c r="A51" s="173">
        <v>35</v>
      </c>
      <c r="B51" s="270" t="s">
        <v>485</v>
      </c>
      <c r="C51" s="271"/>
      <c r="D51" s="271" t="s">
        <v>248</v>
      </c>
      <c r="E51" s="271" t="s">
        <v>246</v>
      </c>
      <c r="F51" s="271"/>
      <c r="G51" s="174">
        <v>1030</v>
      </c>
      <c r="H51" s="174">
        <v>1030</v>
      </c>
      <c r="I51" s="174"/>
      <c r="J51" s="174"/>
      <c r="K51" s="174">
        <f t="shared" si="16"/>
        <v>500</v>
      </c>
      <c r="L51" s="174">
        <v>500</v>
      </c>
      <c r="M51" s="174"/>
      <c r="N51" s="174"/>
      <c r="O51" s="174">
        <v>500</v>
      </c>
      <c r="P51" s="174">
        <v>500</v>
      </c>
      <c r="Q51" s="174"/>
      <c r="R51" s="174"/>
      <c r="S51" s="271"/>
    </row>
    <row r="52" spans="1:21" ht="25.5">
      <c r="A52" s="145">
        <v>36</v>
      </c>
      <c r="B52" s="150" t="s">
        <v>397</v>
      </c>
      <c r="C52" s="145"/>
      <c r="D52" s="145" t="s">
        <v>266</v>
      </c>
      <c r="E52" s="145" t="s">
        <v>398</v>
      </c>
      <c r="F52" s="145"/>
      <c r="G52" s="158">
        <v>15000</v>
      </c>
      <c r="H52" s="158">
        <v>2000</v>
      </c>
      <c r="I52" s="158"/>
      <c r="J52" s="158"/>
      <c r="K52" s="158">
        <f t="shared" si="16"/>
        <v>2000</v>
      </c>
      <c r="L52" s="158">
        <v>2000</v>
      </c>
      <c r="M52" s="158"/>
      <c r="N52" s="158"/>
      <c r="O52" s="158">
        <v>2000</v>
      </c>
      <c r="P52" s="158">
        <v>2000</v>
      </c>
      <c r="Q52" s="158"/>
      <c r="R52" s="158"/>
      <c r="S52" s="181" t="s">
        <v>490</v>
      </c>
      <c r="T52" s="196"/>
      <c r="U52" s="190"/>
    </row>
    <row r="53" spans="1:21" ht="18" customHeight="1">
      <c r="A53" s="145">
        <v>37</v>
      </c>
      <c r="B53" s="150" t="s">
        <v>496</v>
      </c>
      <c r="C53" s="145"/>
      <c r="D53" s="145" t="s">
        <v>266</v>
      </c>
      <c r="E53" s="145" t="s">
        <v>246</v>
      </c>
      <c r="F53" s="145"/>
      <c r="G53" s="158">
        <f>H53</f>
        <v>56226</v>
      </c>
      <c r="H53" s="158">
        <v>56226</v>
      </c>
      <c r="I53" s="158"/>
      <c r="J53" s="158"/>
      <c r="K53" s="158">
        <f t="shared" si="16"/>
        <v>10000</v>
      </c>
      <c r="L53" s="158">
        <v>10000</v>
      </c>
      <c r="M53" s="158"/>
      <c r="N53" s="158"/>
      <c r="O53" s="158">
        <v>10000</v>
      </c>
      <c r="P53" s="158">
        <v>10000</v>
      </c>
      <c r="Q53" s="158"/>
      <c r="R53" s="158"/>
      <c r="S53" s="192"/>
      <c r="T53" s="183"/>
      <c r="U53" s="194"/>
    </row>
    <row r="54" spans="1:21" s="152" customFormat="1">
      <c r="A54" s="157" t="s">
        <v>21</v>
      </c>
      <c r="B54" s="157" t="s">
        <v>47</v>
      </c>
      <c r="C54" s="157"/>
      <c r="D54" s="157"/>
      <c r="E54" s="157"/>
      <c r="F54" s="157"/>
      <c r="G54" s="159">
        <f t="shared" ref="G54:R54" si="17">G55</f>
        <v>390029</v>
      </c>
      <c r="H54" s="159">
        <f t="shared" si="17"/>
        <v>390029</v>
      </c>
      <c r="I54" s="159">
        <f t="shared" si="17"/>
        <v>0</v>
      </c>
      <c r="J54" s="159">
        <f t="shared" si="17"/>
        <v>0</v>
      </c>
      <c r="K54" s="159">
        <f t="shared" ref="K54:P54" si="18">K55</f>
        <v>361603</v>
      </c>
      <c r="L54" s="159">
        <f t="shared" si="17"/>
        <v>361603</v>
      </c>
      <c r="M54" s="159">
        <f t="shared" si="17"/>
        <v>0</v>
      </c>
      <c r="N54" s="159">
        <f t="shared" si="17"/>
        <v>0</v>
      </c>
      <c r="O54" s="159">
        <f t="shared" si="17"/>
        <v>361603</v>
      </c>
      <c r="P54" s="159">
        <f t="shared" si="18"/>
        <v>361603</v>
      </c>
      <c r="Q54" s="159">
        <f t="shared" si="17"/>
        <v>0</v>
      </c>
      <c r="R54" s="159">
        <f t="shared" si="17"/>
        <v>0</v>
      </c>
      <c r="S54" s="180"/>
      <c r="T54" s="197"/>
    </row>
    <row r="55" spans="1:21" ht="28.5">
      <c r="A55" s="146" t="s">
        <v>32</v>
      </c>
      <c r="B55" s="142" t="s">
        <v>367</v>
      </c>
      <c r="C55" s="157"/>
      <c r="D55" s="157"/>
      <c r="E55" s="157"/>
      <c r="F55" s="157"/>
      <c r="G55" s="159">
        <f>SUM(G56:G92)</f>
        <v>390029</v>
      </c>
      <c r="H55" s="159">
        <f t="shared" ref="H55:R55" si="19">SUM(H56:H92)</f>
        <v>390029</v>
      </c>
      <c r="I55" s="159">
        <f t="shared" si="19"/>
        <v>0</v>
      </c>
      <c r="J55" s="159">
        <f t="shared" si="19"/>
        <v>0</v>
      </c>
      <c r="K55" s="159">
        <f t="shared" si="19"/>
        <v>361603</v>
      </c>
      <c r="L55" s="159">
        <f t="shared" si="19"/>
        <v>361603</v>
      </c>
      <c r="M55" s="159">
        <f t="shared" si="19"/>
        <v>0</v>
      </c>
      <c r="N55" s="159">
        <f t="shared" si="19"/>
        <v>0</v>
      </c>
      <c r="O55" s="159">
        <f t="shared" si="19"/>
        <v>361603</v>
      </c>
      <c r="P55" s="159">
        <f t="shared" si="19"/>
        <v>361603</v>
      </c>
      <c r="Q55" s="159">
        <f t="shared" si="19"/>
        <v>0</v>
      </c>
      <c r="R55" s="159">
        <f t="shared" si="19"/>
        <v>0</v>
      </c>
      <c r="S55" s="180"/>
    </row>
    <row r="56" spans="1:21" ht="16.5" customHeight="1">
      <c r="A56" s="145">
        <v>1</v>
      </c>
      <c r="B56" s="150" t="s">
        <v>405</v>
      </c>
      <c r="C56" s="145"/>
      <c r="D56" s="145" t="s">
        <v>332</v>
      </c>
      <c r="E56" s="145" t="s">
        <v>246</v>
      </c>
      <c r="F56" s="145"/>
      <c r="G56" s="158">
        <v>4500</v>
      </c>
      <c r="H56" s="158">
        <v>4500</v>
      </c>
      <c r="I56" s="158"/>
      <c r="J56" s="158"/>
      <c r="K56" s="158">
        <v>4000</v>
      </c>
      <c r="L56" s="158">
        <v>4000</v>
      </c>
      <c r="M56" s="158"/>
      <c r="N56" s="158"/>
      <c r="O56" s="158">
        <v>4000</v>
      </c>
      <c r="P56" s="158">
        <v>4000</v>
      </c>
      <c r="Q56" s="158"/>
      <c r="R56" s="158"/>
      <c r="S56" s="145"/>
    </row>
    <row r="57" spans="1:21" ht="15.75" customHeight="1">
      <c r="A57" s="145">
        <v>2</v>
      </c>
      <c r="B57" s="150" t="s">
        <v>483</v>
      </c>
      <c r="C57" s="145"/>
      <c r="D57" s="145" t="s">
        <v>332</v>
      </c>
      <c r="E57" s="145">
        <v>2021</v>
      </c>
      <c r="F57" s="145"/>
      <c r="G57" s="158">
        <v>750</v>
      </c>
      <c r="H57" s="158">
        <v>750</v>
      </c>
      <c r="I57" s="158"/>
      <c r="J57" s="158"/>
      <c r="K57" s="158">
        <v>550</v>
      </c>
      <c r="L57" s="158">
        <v>550</v>
      </c>
      <c r="M57" s="158"/>
      <c r="N57" s="158"/>
      <c r="O57" s="158">
        <v>550</v>
      </c>
      <c r="P57" s="158">
        <v>550</v>
      </c>
      <c r="Q57" s="158"/>
      <c r="R57" s="158"/>
      <c r="S57" s="145"/>
    </row>
    <row r="58" spans="1:21" s="172" customFormat="1" ht="25.5">
      <c r="A58" s="173">
        <v>3</v>
      </c>
      <c r="B58" s="182" t="s">
        <v>488</v>
      </c>
      <c r="C58" s="173"/>
      <c r="D58" s="173" t="s">
        <v>332</v>
      </c>
      <c r="E58" s="173">
        <v>2021</v>
      </c>
      <c r="F58" s="173"/>
      <c r="G58" s="174">
        <v>1300</v>
      </c>
      <c r="H58" s="174">
        <v>1300</v>
      </c>
      <c r="I58" s="174"/>
      <c r="J58" s="174"/>
      <c r="K58" s="174">
        <v>974</v>
      </c>
      <c r="L58" s="174">
        <v>974</v>
      </c>
      <c r="M58" s="174"/>
      <c r="N58" s="174"/>
      <c r="O58" s="174">
        <f>G58-326</f>
        <v>974</v>
      </c>
      <c r="P58" s="174">
        <f>H58-326</f>
        <v>974</v>
      </c>
      <c r="Q58" s="174"/>
      <c r="R58" s="174"/>
      <c r="S58" s="173"/>
    </row>
    <row r="59" spans="1:21">
      <c r="A59" s="145">
        <v>4</v>
      </c>
      <c r="B59" s="150" t="s">
        <v>384</v>
      </c>
      <c r="C59" s="145"/>
      <c r="D59" s="145" t="s">
        <v>332</v>
      </c>
      <c r="E59" s="145" t="s">
        <v>246</v>
      </c>
      <c r="F59" s="145"/>
      <c r="G59" s="158">
        <v>2500</v>
      </c>
      <c r="H59" s="158">
        <v>2500</v>
      </c>
      <c r="I59" s="158"/>
      <c r="J59" s="158"/>
      <c r="K59" s="158">
        <f>L59</f>
        <v>2000</v>
      </c>
      <c r="L59" s="158">
        <f t="shared" ref="L59:L88" si="20">H19-L19</f>
        <v>2000</v>
      </c>
      <c r="M59" s="158"/>
      <c r="N59" s="158"/>
      <c r="O59" s="158">
        <f>P59</f>
        <v>2000</v>
      </c>
      <c r="P59" s="158">
        <f>L59</f>
        <v>2000</v>
      </c>
      <c r="Q59" s="158"/>
      <c r="R59" s="158"/>
      <c r="S59" s="145"/>
    </row>
    <row r="60" spans="1:21">
      <c r="A60" s="145">
        <v>5</v>
      </c>
      <c r="B60" s="144" t="s">
        <v>338</v>
      </c>
      <c r="C60" s="145"/>
      <c r="D60" s="145" t="s">
        <v>332</v>
      </c>
      <c r="E60" s="145" t="s">
        <v>246</v>
      </c>
      <c r="F60" s="145"/>
      <c r="G60" s="158">
        <v>15000</v>
      </c>
      <c r="H60" s="158">
        <v>15000</v>
      </c>
      <c r="I60" s="160"/>
      <c r="J60" s="160"/>
      <c r="K60" s="158">
        <f t="shared" ref="K60:K92" si="21">L60</f>
        <v>13000</v>
      </c>
      <c r="L60" s="158">
        <f t="shared" si="20"/>
        <v>13000</v>
      </c>
      <c r="M60" s="158"/>
      <c r="N60" s="158"/>
      <c r="O60" s="158">
        <f t="shared" ref="O60:O88" si="22">P60</f>
        <v>13000</v>
      </c>
      <c r="P60" s="158">
        <f t="shared" ref="P60:P88" si="23">L60</f>
        <v>13000</v>
      </c>
      <c r="Q60" s="158"/>
      <c r="R60" s="158"/>
      <c r="S60" s="145"/>
    </row>
    <row r="61" spans="1:21" s="189" customFormat="1" ht="15" customHeight="1">
      <c r="A61" s="185">
        <v>6</v>
      </c>
      <c r="B61" s="186" t="s">
        <v>339</v>
      </c>
      <c r="C61" s="187"/>
      <c r="D61" s="187" t="s">
        <v>245</v>
      </c>
      <c r="E61" s="187" t="s">
        <v>246</v>
      </c>
      <c r="F61" s="187"/>
      <c r="G61" s="188">
        <v>8487</v>
      </c>
      <c r="H61" s="188">
        <f t="shared" ref="H61:H84" si="24">G61</f>
        <v>8487</v>
      </c>
      <c r="I61" s="188"/>
      <c r="J61" s="188"/>
      <c r="K61" s="188">
        <f t="shared" si="21"/>
        <v>8287</v>
      </c>
      <c r="L61" s="188">
        <f t="shared" si="20"/>
        <v>8287</v>
      </c>
      <c r="M61" s="188"/>
      <c r="N61" s="188"/>
      <c r="O61" s="188">
        <f t="shared" si="22"/>
        <v>8287</v>
      </c>
      <c r="P61" s="188">
        <f t="shared" si="23"/>
        <v>8287</v>
      </c>
      <c r="Q61" s="188"/>
      <c r="R61" s="188"/>
      <c r="S61" s="187"/>
      <c r="T61" s="184"/>
    </row>
    <row r="62" spans="1:21" s="189" customFormat="1">
      <c r="A62" s="185">
        <v>7</v>
      </c>
      <c r="B62" s="186" t="s">
        <v>340</v>
      </c>
      <c r="C62" s="187"/>
      <c r="D62" s="187" t="s">
        <v>245</v>
      </c>
      <c r="E62" s="187" t="s">
        <v>246</v>
      </c>
      <c r="F62" s="187"/>
      <c r="G62" s="188">
        <v>4267</v>
      </c>
      <c r="H62" s="188">
        <f t="shared" si="24"/>
        <v>4267</v>
      </c>
      <c r="I62" s="188"/>
      <c r="J62" s="188"/>
      <c r="K62" s="188">
        <f t="shared" si="21"/>
        <v>4067</v>
      </c>
      <c r="L62" s="188">
        <f t="shared" si="20"/>
        <v>4067</v>
      </c>
      <c r="M62" s="188"/>
      <c r="N62" s="188"/>
      <c r="O62" s="188">
        <f t="shared" si="22"/>
        <v>4067</v>
      </c>
      <c r="P62" s="188">
        <f t="shared" si="23"/>
        <v>4067</v>
      </c>
      <c r="Q62" s="188"/>
      <c r="R62" s="188"/>
      <c r="S62" s="187"/>
      <c r="T62" s="184"/>
    </row>
    <row r="63" spans="1:21" s="189" customFormat="1" ht="12" customHeight="1">
      <c r="A63" s="185">
        <v>8</v>
      </c>
      <c r="B63" s="186" t="s">
        <v>341</v>
      </c>
      <c r="C63" s="187"/>
      <c r="D63" s="187" t="s">
        <v>245</v>
      </c>
      <c r="E63" s="187" t="s">
        <v>246</v>
      </c>
      <c r="F63" s="187"/>
      <c r="G63" s="188">
        <v>7455</v>
      </c>
      <c r="H63" s="188">
        <v>7455</v>
      </c>
      <c r="I63" s="188"/>
      <c r="J63" s="188"/>
      <c r="K63" s="188">
        <f t="shared" si="21"/>
        <v>7255</v>
      </c>
      <c r="L63" s="188">
        <f t="shared" si="20"/>
        <v>7255</v>
      </c>
      <c r="M63" s="188"/>
      <c r="N63" s="188"/>
      <c r="O63" s="188">
        <f t="shared" si="22"/>
        <v>7255</v>
      </c>
      <c r="P63" s="188">
        <f t="shared" si="23"/>
        <v>7255</v>
      </c>
      <c r="Q63" s="188"/>
      <c r="R63" s="188"/>
      <c r="S63" s="187"/>
      <c r="T63" s="184"/>
    </row>
    <row r="64" spans="1:21" s="151" customFormat="1">
      <c r="A64" s="145">
        <v>9</v>
      </c>
      <c r="B64" s="148" t="s">
        <v>342</v>
      </c>
      <c r="C64" s="149"/>
      <c r="D64" s="149" t="s">
        <v>245</v>
      </c>
      <c r="E64" s="149" t="s">
        <v>246</v>
      </c>
      <c r="F64" s="149"/>
      <c r="G64" s="158">
        <v>5163</v>
      </c>
      <c r="H64" s="158">
        <v>5163</v>
      </c>
      <c r="I64" s="158"/>
      <c r="J64" s="158"/>
      <c r="K64" s="158">
        <f t="shared" si="21"/>
        <v>4963</v>
      </c>
      <c r="L64" s="158">
        <f t="shared" si="20"/>
        <v>4963</v>
      </c>
      <c r="M64" s="158"/>
      <c r="N64" s="158"/>
      <c r="O64" s="158">
        <f t="shared" si="22"/>
        <v>4963</v>
      </c>
      <c r="P64" s="158">
        <f t="shared" si="23"/>
        <v>4963</v>
      </c>
      <c r="Q64" s="158"/>
      <c r="R64" s="158"/>
      <c r="S64" s="193"/>
      <c r="T64" s="175"/>
    </row>
    <row r="65" spans="1:20" s="151" customFormat="1">
      <c r="A65" s="145">
        <v>10</v>
      </c>
      <c r="B65" s="148" t="s">
        <v>343</v>
      </c>
      <c r="C65" s="149"/>
      <c r="D65" s="149" t="s">
        <v>245</v>
      </c>
      <c r="E65" s="149" t="s">
        <v>246</v>
      </c>
      <c r="F65" s="149"/>
      <c r="G65" s="158">
        <v>3965</v>
      </c>
      <c r="H65" s="158">
        <f t="shared" si="24"/>
        <v>3965</v>
      </c>
      <c r="I65" s="158"/>
      <c r="J65" s="158"/>
      <c r="K65" s="158">
        <f t="shared" si="21"/>
        <v>3765</v>
      </c>
      <c r="L65" s="158">
        <f t="shared" si="20"/>
        <v>3765</v>
      </c>
      <c r="M65" s="158"/>
      <c r="N65" s="158"/>
      <c r="O65" s="158">
        <f t="shared" si="22"/>
        <v>3765</v>
      </c>
      <c r="P65" s="158">
        <f t="shared" si="23"/>
        <v>3765</v>
      </c>
      <c r="Q65" s="158"/>
      <c r="R65" s="158"/>
      <c r="S65" s="149"/>
      <c r="T65" s="175"/>
    </row>
    <row r="66" spans="1:20" s="151" customFormat="1">
      <c r="A66" s="145">
        <v>11</v>
      </c>
      <c r="B66" s="148" t="s">
        <v>344</v>
      </c>
      <c r="C66" s="149"/>
      <c r="D66" s="149" t="s">
        <v>245</v>
      </c>
      <c r="E66" s="149" t="s">
        <v>246</v>
      </c>
      <c r="F66" s="149"/>
      <c r="G66" s="158">
        <v>11764</v>
      </c>
      <c r="H66" s="158">
        <f t="shared" si="24"/>
        <v>11764</v>
      </c>
      <c r="I66" s="158"/>
      <c r="J66" s="158"/>
      <c r="K66" s="158">
        <f t="shared" si="21"/>
        <v>11564</v>
      </c>
      <c r="L66" s="158">
        <f t="shared" si="20"/>
        <v>11564</v>
      </c>
      <c r="M66" s="158"/>
      <c r="N66" s="158"/>
      <c r="O66" s="158">
        <f t="shared" si="22"/>
        <v>11564</v>
      </c>
      <c r="P66" s="158">
        <f t="shared" si="23"/>
        <v>11564</v>
      </c>
      <c r="Q66" s="158"/>
      <c r="R66" s="158"/>
      <c r="S66" s="149"/>
      <c r="T66" s="175"/>
    </row>
    <row r="67" spans="1:20" s="151" customFormat="1">
      <c r="A67" s="145">
        <v>12</v>
      </c>
      <c r="B67" s="148" t="s">
        <v>345</v>
      </c>
      <c r="C67" s="149"/>
      <c r="D67" s="149" t="s">
        <v>245</v>
      </c>
      <c r="E67" s="149" t="s">
        <v>246</v>
      </c>
      <c r="F67" s="149"/>
      <c r="G67" s="158">
        <v>4015</v>
      </c>
      <c r="H67" s="158">
        <f t="shared" si="24"/>
        <v>4015</v>
      </c>
      <c r="I67" s="158"/>
      <c r="J67" s="158"/>
      <c r="K67" s="158">
        <f t="shared" si="21"/>
        <v>3815</v>
      </c>
      <c r="L67" s="158">
        <f t="shared" si="20"/>
        <v>3815</v>
      </c>
      <c r="M67" s="158"/>
      <c r="N67" s="158"/>
      <c r="O67" s="158">
        <f t="shared" si="22"/>
        <v>3815</v>
      </c>
      <c r="P67" s="158">
        <f t="shared" si="23"/>
        <v>3815</v>
      </c>
      <c r="Q67" s="158"/>
      <c r="R67" s="158"/>
      <c r="S67" s="149"/>
      <c r="T67" s="175"/>
    </row>
    <row r="68" spans="1:20" s="151" customFormat="1">
      <c r="A68" s="145">
        <v>13</v>
      </c>
      <c r="B68" s="148" t="s">
        <v>346</v>
      </c>
      <c r="C68" s="149"/>
      <c r="D68" s="149" t="s">
        <v>245</v>
      </c>
      <c r="E68" s="149" t="s">
        <v>246</v>
      </c>
      <c r="F68" s="149"/>
      <c r="G68" s="158">
        <v>5759</v>
      </c>
      <c r="H68" s="158">
        <f t="shared" si="24"/>
        <v>5759</v>
      </c>
      <c r="I68" s="158"/>
      <c r="J68" s="158"/>
      <c r="K68" s="158">
        <f t="shared" si="21"/>
        <v>5559</v>
      </c>
      <c r="L68" s="158">
        <f t="shared" si="20"/>
        <v>5559</v>
      </c>
      <c r="M68" s="158"/>
      <c r="N68" s="158"/>
      <c r="O68" s="158">
        <f t="shared" si="22"/>
        <v>5559</v>
      </c>
      <c r="P68" s="158">
        <f t="shared" si="23"/>
        <v>5559</v>
      </c>
      <c r="Q68" s="158"/>
      <c r="R68" s="158"/>
      <c r="S68" s="149"/>
      <c r="T68" s="175"/>
    </row>
    <row r="69" spans="1:20" s="151" customFormat="1">
      <c r="A69" s="145">
        <v>14</v>
      </c>
      <c r="B69" s="148" t="s">
        <v>347</v>
      </c>
      <c r="C69" s="149"/>
      <c r="D69" s="149" t="s">
        <v>245</v>
      </c>
      <c r="E69" s="149" t="s">
        <v>246</v>
      </c>
      <c r="F69" s="149"/>
      <c r="G69" s="158">
        <v>1902</v>
      </c>
      <c r="H69" s="158">
        <f t="shared" si="24"/>
        <v>1902</v>
      </c>
      <c r="I69" s="158"/>
      <c r="J69" s="158"/>
      <c r="K69" s="158">
        <f t="shared" si="21"/>
        <v>1702</v>
      </c>
      <c r="L69" s="158">
        <f t="shared" si="20"/>
        <v>1702</v>
      </c>
      <c r="M69" s="158"/>
      <c r="N69" s="158"/>
      <c r="O69" s="158">
        <f t="shared" si="22"/>
        <v>1702</v>
      </c>
      <c r="P69" s="158">
        <f t="shared" si="23"/>
        <v>1702</v>
      </c>
      <c r="Q69" s="158"/>
      <c r="R69" s="158"/>
      <c r="S69" s="149"/>
      <c r="T69" s="175"/>
    </row>
    <row r="70" spans="1:20" s="151" customFormat="1">
      <c r="A70" s="145">
        <v>15</v>
      </c>
      <c r="B70" s="148" t="s">
        <v>348</v>
      </c>
      <c r="C70" s="149"/>
      <c r="D70" s="149" t="s">
        <v>245</v>
      </c>
      <c r="E70" s="149" t="s">
        <v>246</v>
      </c>
      <c r="F70" s="149"/>
      <c r="G70" s="158">
        <v>1902</v>
      </c>
      <c r="H70" s="158">
        <f t="shared" si="24"/>
        <v>1902</v>
      </c>
      <c r="I70" s="158"/>
      <c r="J70" s="158"/>
      <c r="K70" s="158">
        <f t="shared" si="21"/>
        <v>1702</v>
      </c>
      <c r="L70" s="158">
        <f t="shared" si="20"/>
        <v>1702</v>
      </c>
      <c r="M70" s="158"/>
      <c r="N70" s="158"/>
      <c r="O70" s="158">
        <f t="shared" si="22"/>
        <v>1702</v>
      </c>
      <c r="P70" s="158">
        <f t="shared" si="23"/>
        <v>1702</v>
      </c>
      <c r="Q70" s="158"/>
      <c r="R70" s="158"/>
      <c r="S70" s="149"/>
      <c r="T70" s="175"/>
    </row>
    <row r="71" spans="1:20" s="151" customFormat="1">
      <c r="A71" s="145">
        <v>16</v>
      </c>
      <c r="B71" s="148" t="s">
        <v>349</v>
      </c>
      <c r="C71" s="149"/>
      <c r="D71" s="149" t="s">
        <v>245</v>
      </c>
      <c r="E71" s="149" t="s">
        <v>246</v>
      </c>
      <c r="F71" s="149"/>
      <c r="G71" s="158">
        <v>1902</v>
      </c>
      <c r="H71" s="158">
        <f t="shared" si="24"/>
        <v>1902</v>
      </c>
      <c r="I71" s="158"/>
      <c r="J71" s="158"/>
      <c r="K71" s="158">
        <f t="shared" si="21"/>
        <v>1702</v>
      </c>
      <c r="L71" s="158">
        <f t="shared" si="20"/>
        <v>1702</v>
      </c>
      <c r="M71" s="158"/>
      <c r="N71" s="158"/>
      <c r="O71" s="158">
        <f t="shared" si="22"/>
        <v>1702</v>
      </c>
      <c r="P71" s="158">
        <f t="shared" si="23"/>
        <v>1702</v>
      </c>
      <c r="Q71" s="158"/>
      <c r="R71" s="158"/>
      <c r="S71" s="149"/>
      <c r="T71" s="175"/>
    </row>
    <row r="72" spans="1:20" s="151" customFormat="1">
      <c r="A72" s="145">
        <v>9</v>
      </c>
      <c r="B72" s="148" t="s">
        <v>495</v>
      </c>
      <c r="C72" s="149"/>
      <c r="D72" s="149" t="s">
        <v>245</v>
      </c>
      <c r="E72" s="149" t="s">
        <v>246</v>
      </c>
      <c r="F72" s="149"/>
      <c r="G72" s="158">
        <f>H72</f>
        <v>1942</v>
      </c>
      <c r="H72" s="158">
        <v>1942</v>
      </c>
      <c r="I72" s="158"/>
      <c r="J72" s="158"/>
      <c r="K72" s="158">
        <f t="shared" si="21"/>
        <v>1442</v>
      </c>
      <c r="L72" s="158">
        <f t="shared" si="20"/>
        <v>1442</v>
      </c>
      <c r="M72" s="158"/>
      <c r="N72" s="158"/>
      <c r="O72" s="158">
        <f t="shared" si="22"/>
        <v>1442</v>
      </c>
      <c r="P72" s="158">
        <f t="shared" si="23"/>
        <v>1442</v>
      </c>
      <c r="Q72" s="158"/>
      <c r="R72" s="158"/>
      <c r="S72" s="149"/>
      <c r="T72" s="175"/>
    </row>
    <row r="73" spans="1:20" s="151" customFormat="1">
      <c r="A73" s="145">
        <v>17</v>
      </c>
      <c r="B73" s="148" t="s">
        <v>350</v>
      </c>
      <c r="C73" s="149"/>
      <c r="D73" s="149" t="s">
        <v>245</v>
      </c>
      <c r="E73" s="149" t="s">
        <v>246</v>
      </c>
      <c r="F73" s="149"/>
      <c r="G73" s="158">
        <v>45000</v>
      </c>
      <c r="H73" s="158">
        <f t="shared" si="24"/>
        <v>45000</v>
      </c>
      <c r="I73" s="158"/>
      <c r="J73" s="158"/>
      <c r="K73" s="158">
        <f t="shared" si="21"/>
        <v>44500</v>
      </c>
      <c r="L73" s="158">
        <f t="shared" si="20"/>
        <v>44500</v>
      </c>
      <c r="M73" s="158"/>
      <c r="N73" s="158"/>
      <c r="O73" s="158">
        <f t="shared" si="22"/>
        <v>44500</v>
      </c>
      <c r="P73" s="158">
        <f t="shared" si="23"/>
        <v>44500</v>
      </c>
      <c r="Q73" s="158"/>
      <c r="R73" s="158"/>
      <c r="S73" s="149"/>
      <c r="T73" s="175"/>
    </row>
    <row r="74" spans="1:20" s="151" customFormat="1">
      <c r="A74" s="145">
        <v>18</v>
      </c>
      <c r="B74" s="148" t="s">
        <v>351</v>
      </c>
      <c r="C74" s="149"/>
      <c r="D74" s="149" t="s">
        <v>245</v>
      </c>
      <c r="E74" s="149" t="s">
        <v>246</v>
      </c>
      <c r="F74" s="149"/>
      <c r="G74" s="158">
        <v>25000</v>
      </c>
      <c r="H74" s="158">
        <f t="shared" si="24"/>
        <v>25000</v>
      </c>
      <c r="I74" s="158"/>
      <c r="J74" s="158"/>
      <c r="K74" s="158">
        <f t="shared" si="21"/>
        <v>24500</v>
      </c>
      <c r="L74" s="158">
        <f t="shared" si="20"/>
        <v>24500</v>
      </c>
      <c r="M74" s="158"/>
      <c r="N74" s="158"/>
      <c r="O74" s="158">
        <f t="shared" si="22"/>
        <v>24500</v>
      </c>
      <c r="P74" s="158">
        <f t="shared" si="23"/>
        <v>24500</v>
      </c>
      <c r="Q74" s="158"/>
      <c r="R74" s="158"/>
      <c r="S74" s="149"/>
      <c r="T74" s="175"/>
    </row>
    <row r="75" spans="1:20" s="151" customFormat="1">
      <c r="A75" s="145">
        <v>19</v>
      </c>
      <c r="B75" s="148" t="s">
        <v>352</v>
      </c>
      <c r="C75" s="149"/>
      <c r="D75" s="149" t="s">
        <v>245</v>
      </c>
      <c r="E75" s="149" t="s">
        <v>246</v>
      </c>
      <c r="F75" s="149"/>
      <c r="G75" s="158">
        <v>20000</v>
      </c>
      <c r="H75" s="158">
        <f t="shared" si="24"/>
        <v>20000</v>
      </c>
      <c r="I75" s="158"/>
      <c r="J75" s="158"/>
      <c r="K75" s="158">
        <f t="shared" si="21"/>
        <v>19500</v>
      </c>
      <c r="L75" s="158">
        <f t="shared" si="20"/>
        <v>19500</v>
      </c>
      <c r="M75" s="158"/>
      <c r="N75" s="158"/>
      <c r="O75" s="158">
        <f t="shared" si="22"/>
        <v>19500</v>
      </c>
      <c r="P75" s="158">
        <f t="shared" si="23"/>
        <v>19500</v>
      </c>
      <c r="Q75" s="158"/>
      <c r="R75" s="158"/>
      <c r="S75" s="149"/>
      <c r="T75" s="175"/>
    </row>
    <row r="76" spans="1:20" s="151" customFormat="1">
      <c r="A76" s="145">
        <v>20</v>
      </c>
      <c r="B76" s="148" t="s">
        <v>353</v>
      </c>
      <c r="C76" s="149"/>
      <c r="D76" s="149" t="s">
        <v>245</v>
      </c>
      <c r="E76" s="149" t="s">
        <v>246</v>
      </c>
      <c r="F76" s="149"/>
      <c r="G76" s="158">
        <v>10000</v>
      </c>
      <c r="H76" s="158">
        <f t="shared" si="24"/>
        <v>10000</v>
      </c>
      <c r="I76" s="158"/>
      <c r="J76" s="158"/>
      <c r="K76" s="158">
        <f t="shared" si="21"/>
        <v>9500</v>
      </c>
      <c r="L76" s="158">
        <f t="shared" si="20"/>
        <v>9500</v>
      </c>
      <c r="M76" s="158"/>
      <c r="N76" s="158"/>
      <c r="O76" s="158">
        <f t="shared" si="22"/>
        <v>9500</v>
      </c>
      <c r="P76" s="158">
        <f t="shared" si="23"/>
        <v>9500</v>
      </c>
      <c r="Q76" s="158"/>
      <c r="R76" s="158"/>
      <c r="S76" s="149"/>
      <c r="T76" s="175"/>
    </row>
    <row r="77" spans="1:20" s="151" customFormat="1">
      <c r="A77" s="145">
        <v>21</v>
      </c>
      <c r="B77" s="148" t="s">
        <v>354</v>
      </c>
      <c r="C77" s="149"/>
      <c r="D77" s="149" t="s">
        <v>245</v>
      </c>
      <c r="E77" s="149" t="s">
        <v>246</v>
      </c>
      <c r="F77" s="149"/>
      <c r="G77" s="158">
        <v>25000</v>
      </c>
      <c r="H77" s="158">
        <f t="shared" si="24"/>
        <v>25000</v>
      </c>
      <c r="I77" s="158"/>
      <c r="J77" s="158"/>
      <c r="K77" s="158">
        <f t="shared" si="21"/>
        <v>24500</v>
      </c>
      <c r="L77" s="158">
        <f t="shared" si="20"/>
        <v>24500</v>
      </c>
      <c r="M77" s="158"/>
      <c r="N77" s="158"/>
      <c r="O77" s="158">
        <f t="shared" si="22"/>
        <v>24500</v>
      </c>
      <c r="P77" s="158">
        <f t="shared" si="23"/>
        <v>24500</v>
      </c>
      <c r="Q77" s="158"/>
      <c r="R77" s="158"/>
      <c r="S77" s="149"/>
      <c r="T77" s="175"/>
    </row>
    <row r="78" spans="1:20" s="151" customFormat="1">
      <c r="A78" s="145">
        <v>22</v>
      </c>
      <c r="B78" s="148" t="s">
        <v>355</v>
      </c>
      <c r="C78" s="149"/>
      <c r="D78" s="149" t="s">
        <v>245</v>
      </c>
      <c r="E78" s="149" t="s">
        <v>246</v>
      </c>
      <c r="F78" s="149"/>
      <c r="G78" s="158">
        <v>5000</v>
      </c>
      <c r="H78" s="158">
        <f t="shared" si="24"/>
        <v>5000</v>
      </c>
      <c r="I78" s="158"/>
      <c r="J78" s="158"/>
      <c r="K78" s="158">
        <f t="shared" si="21"/>
        <v>4500</v>
      </c>
      <c r="L78" s="158">
        <f t="shared" si="20"/>
        <v>4500</v>
      </c>
      <c r="M78" s="158"/>
      <c r="N78" s="158"/>
      <c r="O78" s="158">
        <f t="shared" si="22"/>
        <v>4500</v>
      </c>
      <c r="P78" s="158">
        <f t="shared" si="23"/>
        <v>4500</v>
      </c>
      <c r="Q78" s="158"/>
      <c r="R78" s="158"/>
      <c r="S78" s="149"/>
      <c r="T78" s="175"/>
    </row>
    <row r="79" spans="1:20" s="151" customFormat="1">
      <c r="A79" s="145">
        <v>23</v>
      </c>
      <c r="B79" s="148" t="s">
        <v>356</v>
      </c>
      <c r="C79" s="149"/>
      <c r="D79" s="149" t="s">
        <v>245</v>
      </c>
      <c r="E79" s="149" t="s">
        <v>246</v>
      </c>
      <c r="F79" s="149"/>
      <c r="G79" s="158">
        <v>3000</v>
      </c>
      <c r="H79" s="158">
        <f t="shared" si="24"/>
        <v>3000</v>
      </c>
      <c r="I79" s="158"/>
      <c r="J79" s="158"/>
      <c r="K79" s="158">
        <f t="shared" si="21"/>
        <v>2500</v>
      </c>
      <c r="L79" s="158">
        <f t="shared" si="20"/>
        <v>2500</v>
      </c>
      <c r="M79" s="158"/>
      <c r="N79" s="158"/>
      <c r="O79" s="158">
        <f t="shared" si="22"/>
        <v>2500</v>
      </c>
      <c r="P79" s="158">
        <f t="shared" si="23"/>
        <v>2500</v>
      </c>
      <c r="Q79" s="158"/>
      <c r="R79" s="158"/>
      <c r="S79" s="149"/>
      <c r="T79" s="175"/>
    </row>
    <row r="80" spans="1:20" s="151" customFormat="1">
      <c r="A80" s="145">
        <v>24</v>
      </c>
      <c r="B80" s="148" t="s">
        <v>357</v>
      </c>
      <c r="C80" s="149"/>
      <c r="D80" s="149" t="s">
        <v>245</v>
      </c>
      <c r="E80" s="149" t="s">
        <v>246</v>
      </c>
      <c r="F80" s="149"/>
      <c r="G80" s="158">
        <v>25000</v>
      </c>
      <c r="H80" s="158">
        <f t="shared" si="24"/>
        <v>25000</v>
      </c>
      <c r="I80" s="158"/>
      <c r="J80" s="158"/>
      <c r="K80" s="158">
        <f t="shared" si="21"/>
        <v>24500</v>
      </c>
      <c r="L80" s="158">
        <f t="shared" si="20"/>
        <v>24500</v>
      </c>
      <c r="M80" s="158"/>
      <c r="N80" s="158"/>
      <c r="O80" s="158">
        <f t="shared" si="22"/>
        <v>24500</v>
      </c>
      <c r="P80" s="158">
        <f t="shared" si="23"/>
        <v>24500</v>
      </c>
      <c r="Q80" s="158"/>
      <c r="R80" s="158"/>
      <c r="S80" s="149"/>
      <c r="T80" s="175"/>
    </row>
    <row r="81" spans="1:21" s="151" customFormat="1">
      <c r="A81" s="145">
        <v>25</v>
      </c>
      <c r="B81" s="148" t="s">
        <v>358</v>
      </c>
      <c r="C81" s="149"/>
      <c r="D81" s="149" t="s">
        <v>245</v>
      </c>
      <c r="E81" s="149" t="s">
        <v>246</v>
      </c>
      <c r="F81" s="149"/>
      <c r="G81" s="158">
        <v>7000</v>
      </c>
      <c r="H81" s="158">
        <f t="shared" si="24"/>
        <v>7000</v>
      </c>
      <c r="I81" s="158"/>
      <c r="J81" s="158"/>
      <c r="K81" s="158">
        <f t="shared" si="21"/>
        <v>6500</v>
      </c>
      <c r="L81" s="158">
        <f t="shared" si="20"/>
        <v>6500</v>
      </c>
      <c r="M81" s="158"/>
      <c r="N81" s="158"/>
      <c r="O81" s="158">
        <f t="shared" si="22"/>
        <v>6500</v>
      </c>
      <c r="P81" s="158">
        <f t="shared" si="23"/>
        <v>6500</v>
      </c>
      <c r="Q81" s="158"/>
      <c r="R81" s="158"/>
      <c r="S81" s="149"/>
      <c r="T81" s="175"/>
    </row>
    <row r="82" spans="1:21" s="151" customFormat="1">
      <c r="A82" s="145">
        <v>26</v>
      </c>
      <c r="B82" s="148" t="s">
        <v>359</v>
      </c>
      <c r="C82" s="149"/>
      <c r="D82" s="149" t="s">
        <v>245</v>
      </c>
      <c r="E82" s="149" t="s">
        <v>246</v>
      </c>
      <c r="F82" s="149"/>
      <c r="G82" s="158">
        <v>10000</v>
      </c>
      <c r="H82" s="158">
        <f t="shared" si="24"/>
        <v>10000</v>
      </c>
      <c r="I82" s="158"/>
      <c r="J82" s="158"/>
      <c r="K82" s="158">
        <f t="shared" si="21"/>
        <v>9500</v>
      </c>
      <c r="L82" s="158">
        <f t="shared" si="20"/>
        <v>9500</v>
      </c>
      <c r="M82" s="158"/>
      <c r="N82" s="158"/>
      <c r="O82" s="158">
        <f t="shared" si="22"/>
        <v>9500</v>
      </c>
      <c r="P82" s="158">
        <f t="shared" si="23"/>
        <v>9500</v>
      </c>
      <c r="Q82" s="158"/>
      <c r="R82" s="158"/>
      <c r="S82" s="149"/>
      <c r="T82" s="175"/>
    </row>
    <row r="83" spans="1:21" s="151" customFormat="1" ht="25.5">
      <c r="A83" s="145">
        <v>27</v>
      </c>
      <c r="B83" s="148" t="s">
        <v>379</v>
      </c>
      <c r="C83" s="149"/>
      <c r="D83" s="149" t="s">
        <v>245</v>
      </c>
      <c r="E83" s="149" t="s">
        <v>246</v>
      </c>
      <c r="F83" s="149"/>
      <c r="G83" s="158">
        <v>7000</v>
      </c>
      <c r="H83" s="158">
        <f t="shared" si="24"/>
        <v>7000</v>
      </c>
      <c r="I83" s="158"/>
      <c r="J83" s="158"/>
      <c r="K83" s="158">
        <f t="shared" si="21"/>
        <v>6500</v>
      </c>
      <c r="L83" s="158">
        <f t="shared" si="20"/>
        <v>6500</v>
      </c>
      <c r="M83" s="158"/>
      <c r="N83" s="158"/>
      <c r="O83" s="158">
        <f t="shared" si="22"/>
        <v>6500</v>
      </c>
      <c r="P83" s="158">
        <f t="shared" si="23"/>
        <v>6500</v>
      </c>
      <c r="Q83" s="158"/>
      <c r="R83" s="158"/>
      <c r="S83" s="149"/>
      <c r="T83" s="175"/>
    </row>
    <row r="84" spans="1:21" s="151" customFormat="1" ht="25.5">
      <c r="A84" s="145">
        <v>28</v>
      </c>
      <c r="B84" s="148" t="s">
        <v>378</v>
      </c>
      <c r="C84" s="149"/>
      <c r="D84" s="149" t="s">
        <v>245</v>
      </c>
      <c r="E84" s="149" t="s">
        <v>246</v>
      </c>
      <c r="F84" s="149"/>
      <c r="G84" s="158">
        <v>12500</v>
      </c>
      <c r="H84" s="158">
        <f t="shared" si="24"/>
        <v>12500</v>
      </c>
      <c r="I84" s="158"/>
      <c r="J84" s="158"/>
      <c r="K84" s="158">
        <f t="shared" si="21"/>
        <v>11500</v>
      </c>
      <c r="L84" s="158">
        <f t="shared" si="20"/>
        <v>11500</v>
      </c>
      <c r="M84" s="158"/>
      <c r="N84" s="158"/>
      <c r="O84" s="158">
        <f t="shared" si="22"/>
        <v>11500</v>
      </c>
      <c r="P84" s="158">
        <f t="shared" si="23"/>
        <v>11500</v>
      </c>
      <c r="Q84" s="158"/>
      <c r="R84" s="158"/>
      <c r="S84" s="149"/>
      <c r="T84" s="175"/>
    </row>
    <row r="85" spans="1:21" s="151" customFormat="1" ht="25.5">
      <c r="A85" s="145">
        <v>29</v>
      </c>
      <c r="B85" s="148" t="s">
        <v>380</v>
      </c>
      <c r="C85" s="149"/>
      <c r="D85" s="149" t="s">
        <v>247</v>
      </c>
      <c r="E85" s="149" t="s">
        <v>246</v>
      </c>
      <c r="F85" s="149"/>
      <c r="G85" s="158">
        <f>H85</f>
        <v>11000</v>
      </c>
      <c r="H85" s="158">
        <v>11000</v>
      </c>
      <c r="I85" s="158"/>
      <c r="J85" s="158"/>
      <c r="K85" s="158">
        <f t="shared" si="21"/>
        <v>10000</v>
      </c>
      <c r="L85" s="158">
        <f t="shared" si="20"/>
        <v>10000</v>
      </c>
      <c r="M85" s="158"/>
      <c r="N85" s="158"/>
      <c r="O85" s="158">
        <f t="shared" si="22"/>
        <v>10000</v>
      </c>
      <c r="P85" s="158">
        <f t="shared" si="23"/>
        <v>10000</v>
      </c>
      <c r="Q85" s="158"/>
      <c r="R85" s="158"/>
      <c r="S85" s="149"/>
      <c r="T85" s="175"/>
    </row>
    <row r="86" spans="1:21" s="151" customFormat="1" ht="25.5">
      <c r="A86" s="145">
        <v>30</v>
      </c>
      <c r="B86" s="148" t="s">
        <v>381</v>
      </c>
      <c r="C86" s="149"/>
      <c r="D86" s="149" t="s">
        <v>247</v>
      </c>
      <c r="E86" s="149" t="s">
        <v>246</v>
      </c>
      <c r="F86" s="149"/>
      <c r="G86" s="158">
        <v>9500</v>
      </c>
      <c r="H86" s="158">
        <f t="shared" ref="H86" si="25">G86</f>
        <v>9500</v>
      </c>
      <c r="I86" s="158"/>
      <c r="J86" s="158"/>
      <c r="K86" s="158">
        <f t="shared" si="21"/>
        <v>8500</v>
      </c>
      <c r="L86" s="158">
        <f t="shared" si="20"/>
        <v>8500</v>
      </c>
      <c r="M86" s="158"/>
      <c r="N86" s="158"/>
      <c r="O86" s="158">
        <f t="shared" si="22"/>
        <v>8500</v>
      </c>
      <c r="P86" s="158">
        <f t="shared" si="23"/>
        <v>8500</v>
      </c>
      <c r="Q86" s="158"/>
      <c r="R86" s="158"/>
      <c r="S86" s="149"/>
      <c r="T86" s="175"/>
    </row>
    <row r="87" spans="1:21" s="151" customFormat="1" ht="25.5">
      <c r="A87" s="145">
        <v>31</v>
      </c>
      <c r="B87" s="148" t="s">
        <v>382</v>
      </c>
      <c r="C87" s="149"/>
      <c r="D87" s="149" t="s">
        <v>248</v>
      </c>
      <c r="E87" s="149" t="s">
        <v>246</v>
      </c>
      <c r="F87" s="149"/>
      <c r="G87" s="158">
        <f>H87</f>
        <v>22000</v>
      </c>
      <c r="H87" s="158">
        <v>22000</v>
      </c>
      <c r="I87" s="158"/>
      <c r="J87" s="158"/>
      <c r="K87" s="158">
        <f t="shared" si="21"/>
        <v>20000</v>
      </c>
      <c r="L87" s="158">
        <f t="shared" si="20"/>
        <v>20000</v>
      </c>
      <c r="M87" s="158"/>
      <c r="N87" s="158"/>
      <c r="O87" s="158">
        <f t="shared" si="22"/>
        <v>20000</v>
      </c>
      <c r="P87" s="158">
        <f t="shared" si="23"/>
        <v>20000</v>
      </c>
      <c r="Q87" s="158"/>
      <c r="R87" s="158"/>
      <c r="S87" s="149"/>
      <c r="T87" s="175"/>
    </row>
    <row r="88" spans="1:21" s="151" customFormat="1">
      <c r="A88" s="145">
        <v>32</v>
      </c>
      <c r="B88" s="148" t="s">
        <v>383</v>
      </c>
      <c r="C88" s="149"/>
      <c r="D88" s="149" t="s">
        <v>248</v>
      </c>
      <c r="E88" s="149" t="s">
        <v>246</v>
      </c>
      <c r="F88" s="149"/>
      <c r="G88" s="158">
        <v>5500</v>
      </c>
      <c r="H88" s="158">
        <v>5500</v>
      </c>
      <c r="I88" s="158"/>
      <c r="J88" s="158"/>
      <c r="K88" s="158">
        <f t="shared" si="21"/>
        <v>5000</v>
      </c>
      <c r="L88" s="158">
        <f t="shared" si="20"/>
        <v>5000</v>
      </c>
      <c r="M88" s="158"/>
      <c r="N88" s="158"/>
      <c r="O88" s="158">
        <f t="shared" si="22"/>
        <v>5000</v>
      </c>
      <c r="P88" s="158">
        <f t="shared" si="23"/>
        <v>5000</v>
      </c>
      <c r="Q88" s="158"/>
      <c r="R88" s="158"/>
      <c r="S88" s="149"/>
      <c r="T88" s="175"/>
    </row>
    <row r="89" spans="1:21" s="151" customFormat="1">
      <c r="A89" s="145">
        <v>33</v>
      </c>
      <c r="B89" s="148" t="s">
        <v>406</v>
      </c>
      <c r="C89" s="149"/>
      <c r="D89" s="149" t="s">
        <v>245</v>
      </c>
      <c r="E89" s="149" t="s">
        <v>246</v>
      </c>
      <c r="F89" s="149"/>
      <c r="G89" s="158">
        <v>4500</v>
      </c>
      <c r="H89" s="158">
        <f t="shared" ref="H89:H90" si="26">G89</f>
        <v>4500</v>
      </c>
      <c r="I89" s="158"/>
      <c r="J89" s="158"/>
      <c r="K89" s="158">
        <f t="shared" si="21"/>
        <v>4100</v>
      </c>
      <c r="L89" s="158">
        <f>H89-400</f>
        <v>4100</v>
      </c>
      <c r="M89" s="158"/>
      <c r="N89" s="158"/>
      <c r="O89" s="158">
        <v>4100</v>
      </c>
      <c r="P89" s="158">
        <v>4100</v>
      </c>
      <c r="Q89" s="158"/>
      <c r="R89" s="158"/>
      <c r="S89" s="149"/>
      <c r="T89" s="175"/>
    </row>
    <row r="90" spans="1:21" s="151" customFormat="1">
      <c r="A90" s="145">
        <v>34</v>
      </c>
      <c r="B90" s="148" t="s">
        <v>407</v>
      </c>
      <c r="C90" s="149"/>
      <c r="D90" s="149" t="s">
        <v>245</v>
      </c>
      <c r="E90" s="149" t="s">
        <v>246</v>
      </c>
      <c r="F90" s="149"/>
      <c r="G90" s="158">
        <v>3200</v>
      </c>
      <c r="H90" s="158">
        <f t="shared" si="26"/>
        <v>3200</v>
      </c>
      <c r="I90" s="158"/>
      <c r="J90" s="158"/>
      <c r="K90" s="158">
        <f t="shared" si="21"/>
        <v>2900</v>
      </c>
      <c r="L90" s="158">
        <f>3200-300</f>
        <v>2900</v>
      </c>
      <c r="M90" s="158"/>
      <c r="N90" s="158"/>
      <c r="O90" s="158">
        <v>2900</v>
      </c>
      <c r="P90" s="158">
        <v>2900</v>
      </c>
      <c r="Q90" s="158"/>
      <c r="R90" s="158"/>
      <c r="S90" s="149"/>
      <c r="T90" s="175"/>
    </row>
    <row r="91" spans="1:21" s="184" customFormat="1">
      <c r="A91" s="272">
        <v>35</v>
      </c>
      <c r="B91" s="273" t="s">
        <v>485</v>
      </c>
      <c r="C91" s="274"/>
      <c r="D91" s="274" t="s">
        <v>248</v>
      </c>
      <c r="E91" s="274" t="s">
        <v>246</v>
      </c>
      <c r="F91" s="274"/>
      <c r="G91" s="275">
        <v>1030</v>
      </c>
      <c r="H91" s="275">
        <v>1030</v>
      </c>
      <c r="I91" s="275"/>
      <c r="J91" s="275"/>
      <c r="K91" s="275">
        <f t="shared" si="21"/>
        <v>530</v>
      </c>
      <c r="L91" s="275">
        <f>O91</f>
        <v>530</v>
      </c>
      <c r="M91" s="275"/>
      <c r="N91" s="275"/>
      <c r="O91" s="275">
        <f>P91</f>
        <v>530</v>
      </c>
      <c r="P91" s="275">
        <f>H91-500</f>
        <v>530</v>
      </c>
      <c r="Q91" s="275"/>
      <c r="R91" s="275"/>
      <c r="S91" s="274"/>
    </row>
    <row r="92" spans="1:21">
      <c r="A92" s="145">
        <v>37</v>
      </c>
      <c r="B92" s="150" t="s">
        <v>496</v>
      </c>
      <c r="C92" s="145"/>
      <c r="D92" s="145" t="s">
        <v>266</v>
      </c>
      <c r="E92" s="145" t="s">
        <v>246</v>
      </c>
      <c r="F92" s="145"/>
      <c r="G92" s="158">
        <f>H92</f>
        <v>56226</v>
      </c>
      <c r="H92" s="158">
        <v>56226</v>
      </c>
      <c r="I92" s="158"/>
      <c r="J92" s="158"/>
      <c r="K92" s="158">
        <f t="shared" si="21"/>
        <v>46226</v>
      </c>
      <c r="L92" s="158">
        <f>H53-L53</f>
        <v>46226</v>
      </c>
      <c r="M92" s="158"/>
      <c r="N92" s="158"/>
      <c r="O92" s="158">
        <f>L92</f>
        <v>46226</v>
      </c>
      <c r="P92" s="158">
        <f>L92</f>
        <v>46226</v>
      </c>
      <c r="Q92" s="158"/>
      <c r="R92" s="158"/>
      <c r="S92" s="192"/>
      <c r="T92" s="183"/>
      <c r="U92" s="194"/>
    </row>
    <row r="93" spans="1:21" ht="21.95" customHeight="1">
      <c r="A93" s="157" t="s">
        <v>69</v>
      </c>
      <c r="B93" s="157" t="s">
        <v>68</v>
      </c>
      <c r="C93" s="157"/>
      <c r="D93" s="157"/>
      <c r="E93" s="157"/>
      <c r="F93" s="157"/>
      <c r="G93" s="159">
        <f t="shared" ref="G93:J93" si="27">SUM(G95:G106)</f>
        <v>7338</v>
      </c>
      <c r="H93" s="159">
        <f t="shared" si="27"/>
        <v>7338</v>
      </c>
      <c r="I93" s="159">
        <f t="shared" si="27"/>
        <v>0</v>
      </c>
      <c r="J93" s="159">
        <f t="shared" si="27"/>
        <v>0</v>
      </c>
      <c r="K93" s="159">
        <f>SUM(K95:K106)</f>
        <v>7338</v>
      </c>
      <c r="L93" s="159">
        <f t="shared" ref="L93:R93" si="28">SUM(L95:L106)</f>
        <v>7338</v>
      </c>
      <c r="M93" s="159">
        <f t="shared" si="28"/>
        <v>0</v>
      </c>
      <c r="N93" s="159">
        <f t="shared" si="28"/>
        <v>0</v>
      </c>
      <c r="O93" s="159">
        <f t="shared" si="28"/>
        <v>7338</v>
      </c>
      <c r="P93" s="159">
        <f t="shared" si="28"/>
        <v>7338</v>
      </c>
      <c r="Q93" s="159">
        <f t="shared" si="28"/>
        <v>0</v>
      </c>
      <c r="R93" s="159">
        <f t="shared" si="28"/>
        <v>0</v>
      </c>
      <c r="S93" s="180"/>
    </row>
    <row r="94" spans="1:21" ht="29.25" customHeight="1">
      <c r="A94" s="146" t="s">
        <v>32</v>
      </c>
      <c r="B94" s="142" t="s">
        <v>367</v>
      </c>
      <c r="C94" s="157"/>
      <c r="D94" s="157"/>
      <c r="E94" s="157"/>
      <c r="F94" s="157"/>
      <c r="G94" s="159">
        <f>SUM(G95:G106)</f>
        <v>7338</v>
      </c>
      <c r="H94" s="159">
        <f t="shared" ref="H94:R94" si="29">SUM(H95:H106)</f>
        <v>7338</v>
      </c>
      <c r="I94" s="159">
        <f t="shared" si="29"/>
        <v>0</v>
      </c>
      <c r="J94" s="159">
        <f t="shared" si="29"/>
        <v>0</v>
      </c>
      <c r="K94" s="159">
        <f t="shared" si="29"/>
        <v>7338</v>
      </c>
      <c r="L94" s="159">
        <f t="shared" si="29"/>
        <v>7338</v>
      </c>
      <c r="M94" s="159">
        <f t="shared" si="29"/>
        <v>0</v>
      </c>
      <c r="N94" s="159">
        <f t="shared" si="29"/>
        <v>0</v>
      </c>
      <c r="O94" s="159">
        <f t="shared" si="29"/>
        <v>7338</v>
      </c>
      <c r="P94" s="159">
        <f t="shared" si="29"/>
        <v>7338</v>
      </c>
      <c r="Q94" s="159">
        <f t="shared" si="29"/>
        <v>0</v>
      </c>
      <c r="R94" s="159">
        <f t="shared" si="29"/>
        <v>0</v>
      </c>
      <c r="S94" s="180"/>
    </row>
    <row r="95" spans="1:21" ht="35.25" customHeight="1">
      <c r="A95" s="145">
        <v>1</v>
      </c>
      <c r="B95" s="144" t="s">
        <v>256</v>
      </c>
      <c r="C95" s="145"/>
      <c r="D95" s="145" t="s">
        <v>257</v>
      </c>
      <c r="E95" s="145" t="s">
        <v>246</v>
      </c>
      <c r="F95" s="145"/>
      <c r="G95" s="158">
        <f>H95</f>
        <v>1700</v>
      </c>
      <c r="H95" s="158">
        <v>1700</v>
      </c>
      <c r="I95" s="158"/>
      <c r="J95" s="158"/>
      <c r="K95" s="158">
        <v>1700</v>
      </c>
      <c r="L95" s="158">
        <f>K95</f>
        <v>1700</v>
      </c>
      <c r="M95" s="158"/>
      <c r="N95" s="158"/>
      <c r="O95" s="158">
        <v>1700</v>
      </c>
      <c r="P95" s="158">
        <f>O95</f>
        <v>1700</v>
      </c>
      <c r="Q95" s="158"/>
      <c r="R95" s="158"/>
      <c r="S95" s="145"/>
    </row>
    <row r="96" spans="1:21" ht="37.5" customHeight="1">
      <c r="A96" s="145">
        <v>2</v>
      </c>
      <c r="B96" s="144" t="s">
        <v>258</v>
      </c>
      <c r="C96" s="145"/>
      <c r="D96" s="145" t="s">
        <v>257</v>
      </c>
      <c r="E96" s="145" t="s">
        <v>246</v>
      </c>
      <c r="F96" s="145"/>
      <c r="G96" s="158">
        <f t="shared" ref="G96:G106" si="30">H96</f>
        <v>300</v>
      </c>
      <c r="H96" s="158">
        <v>300</v>
      </c>
      <c r="I96" s="158"/>
      <c r="J96" s="158"/>
      <c r="K96" s="158">
        <v>300</v>
      </c>
      <c r="L96" s="158">
        <f t="shared" ref="L96:L100" si="31">K96</f>
        <v>300</v>
      </c>
      <c r="M96" s="158"/>
      <c r="N96" s="158"/>
      <c r="O96" s="158">
        <v>300</v>
      </c>
      <c r="P96" s="158">
        <f t="shared" ref="P96:P100" si="32">O96</f>
        <v>300</v>
      </c>
      <c r="Q96" s="158"/>
      <c r="R96" s="158"/>
      <c r="S96" s="145"/>
    </row>
    <row r="97" spans="1:20" ht="37.5" customHeight="1">
      <c r="A97" s="145">
        <v>3</v>
      </c>
      <c r="B97" s="144" t="s">
        <v>259</v>
      </c>
      <c r="C97" s="145"/>
      <c r="D97" s="145" t="s">
        <v>257</v>
      </c>
      <c r="E97" s="145" t="s">
        <v>327</v>
      </c>
      <c r="F97" s="145"/>
      <c r="G97" s="158">
        <f t="shared" si="30"/>
        <v>300</v>
      </c>
      <c r="H97" s="158">
        <v>300</v>
      </c>
      <c r="I97" s="158"/>
      <c r="J97" s="158"/>
      <c r="K97" s="158">
        <v>300</v>
      </c>
      <c r="L97" s="158">
        <f t="shared" si="31"/>
        <v>300</v>
      </c>
      <c r="M97" s="158"/>
      <c r="N97" s="158"/>
      <c r="O97" s="158">
        <v>300</v>
      </c>
      <c r="P97" s="158">
        <f t="shared" si="32"/>
        <v>300</v>
      </c>
      <c r="Q97" s="158"/>
      <c r="R97" s="158"/>
      <c r="S97" s="145"/>
    </row>
    <row r="98" spans="1:20" ht="37.5" customHeight="1">
      <c r="A98" s="145">
        <v>4</v>
      </c>
      <c r="B98" s="144" t="s">
        <v>260</v>
      </c>
      <c r="C98" s="145"/>
      <c r="D98" s="145" t="s">
        <v>257</v>
      </c>
      <c r="E98" s="145" t="s">
        <v>328</v>
      </c>
      <c r="F98" s="145"/>
      <c r="G98" s="158">
        <f t="shared" si="30"/>
        <v>300</v>
      </c>
      <c r="H98" s="158">
        <v>300</v>
      </c>
      <c r="I98" s="158"/>
      <c r="J98" s="158"/>
      <c r="K98" s="158">
        <v>300</v>
      </c>
      <c r="L98" s="158">
        <f t="shared" si="31"/>
        <v>300</v>
      </c>
      <c r="M98" s="158"/>
      <c r="N98" s="158"/>
      <c r="O98" s="158">
        <v>300</v>
      </c>
      <c r="P98" s="158">
        <f t="shared" si="32"/>
        <v>300</v>
      </c>
      <c r="Q98" s="158"/>
      <c r="R98" s="158"/>
      <c r="S98" s="145"/>
    </row>
    <row r="99" spans="1:20" ht="37.5" customHeight="1">
      <c r="A99" s="145">
        <v>5</v>
      </c>
      <c r="B99" s="144" t="s">
        <v>261</v>
      </c>
      <c r="C99" s="145"/>
      <c r="D99" s="145" t="s">
        <v>257</v>
      </c>
      <c r="E99" s="145" t="s">
        <v>329</v>
      </c>
      <c r="F99" s="145"/>
      <c r="G99" s="158">
        <f t="shared" si="30"/>
        <v>300</v>
      </c>
      <c r="H99" s="158">
        <v>300</v>
      </c>
      <c r="I99" s="158"/>
      <c r="J99" s="158"/>
      <c r="K99" s="158">
        <v>300</v>
      </c>
      <c r="L99" s="158">
        <f t="shared" si="31"/>
        <v>300</v>
      </c>
      <c r="M99" s="158"/>
      <c r="N99" s="158"/>
      <c r="O99" s="158">
        <v>300</v>
      </c>
      <c r="P99" s="158">
        <f t="shared" si="32"/>
        <v>300</v>
      </c>
      <c r="Q99" s="158"/>
      <c r="R99" s="158"/>
      <c r="S99" s="145"/>
    </row>
    <row r="100" spans="1:20" ht="39.75" customHeight="1">
      <c r="A100" s="145">
        <v>6</v>
      </c>
      <c r="B100" s="144" t="s">
        <v>262</v>
      </c>
      <c r="C100" s="145"/>
      <c r="D100" s="145" t="s">
        <v>257</v>
      </c>
      <c r="E100" s="145" t="s">
        <v>246</v>
      </c>
      <c r="F100" s="145"/>
      <c r="G100" s="158">
        <f t="shared" si="30"/>
        <v>450</v>
      </c>
      <c r="H100" s="158">
        <v>450</v>
      </c>
      <c r="I100" s="158"/>
      <c r="J100" s="158"/>
      <c r="K100" s="158">
        <v>450</v>
      </c>
      <c r="L100" s="158">
        <f t="shared" si="31"/>
        <v>450</v>
      </c>
      <c r="M100" s="158"/>
      <c r="N100" s="158"/>
      <c r="O100" s="158">
        <v>450</v>
      </c>
      <c r="P100" s="158">
        <f t="shared" si="32"/>
        <v>450</v>
      </c>
      <c r="Q100" s="158"/>
      <c r="R100" s="158"/>
      <c r="S100" s="145"/>
    </row>
    <row r="101" spans="1:20" ht="39.75" customHeight="1">
      <c r="A101" s="145">
        <v>7</v>
      </c>
      <c r="B101" s="144" t="s">
        <v>263</v>
      </c>
      <c r="C101" s="145"/>
      <c r="D101" s="145" t="s">
        <v>266</v>
      </c>
      <c r="E101" s="145" t="s">
        <v>246</v>
      </c>
      <c r="F101" s="145"/>
      <c r="G101" s="158">
        <f t="shared" si="30"/>
        <v>300</v>
      </c>
      <c r="H101" s="158">
        <v>300</v>
      </c>
      <c r="I101" s="158"/>
      <c r="J101" s="158"/>
      <c r="K101" s="158">
        <f>L101</f>
        <v>300</v>
      </c>
      <c r="L101" s="158">
        <v>300</v>
      </c>
      <c r="M101" s="158"/>
      <c r="N101" s="158"/>
      <c r="O101" s="158">
        <f>P101</f>
        <v>300</v>
      </c>
      <c r="P101" s="158">
        <f>L101</f>
        <v>300</v>
      </c>
      <c r="Q101" s="158"/>
      <c r="R101" s="158"/>
      <c r="S101" s="145"/>
    </row>
    <row r="102" spans="1:20" ht="39.75" customHeight="1">
      <c r="A102" s="145">
        <v>8</v>
      </c>
      <c r="B102" s="144" t="s">
        <v>264</v>
      </c>
      <c r="C102" s="145"/>
      <c r="D102" s="145" t="s">
        <v>247</v>
      </c>
      <c r="E102" s="145" t="s">
        <v>246</v>
      </c>
      <c r="F102" s="145"/>
      <c r="G102" s="158">
        <f t="shared" si="30"/>
        <v>300</v>
      </c>
      <c r="H102" s="158">
        <v>300</v>
      </c>
      <c r="I102" s="158"/>
      <c r="J102" s="158"/>
      <c r="K102" s="158">
        <f t="shared" ref="K102:K103" si="33">L102</f>
        <v>300</v>
      </c>
      <c r="L102" s="158">
        <v>300</v>
      </c>
      <c r="M102" s="158"/>
      <c r="N102" s="158"/>
      <c r="O102" s="158">
        <f t="shared" ref="O102:O103" si="34">P102</f>
        <v>300</v>
      </c>
      <c r="P102" s="158">
        <f t="shared" ref="P102:P103" si="35">L102</f>
        <v>300</v>
      </c>
      <c r="Q102" s="158"/>
      <c r="R102" s="158"/>
      <c r="S102" s="145"/>
    </row>
    <row r="103" spans="1:20" ht="39.75" customHeight="1">
      <c r="A103" s="145">
        <v>9</v>
      </c>
      <c r="B103" s="144" t="s">
        <v>265</v>
      </c>
      <c r="C103" s="145"/>
      <c r="D103" s="145" t="s">
        <v>248</v>
      </c>
      <c r="E103" s="145" t="s">
        <v>246</v>
      </c>
      <c r="F103" s="145"/>
      <c r="G103" s="158">
        <f>H103</f>
        <v>300</v>
      </c>
      <c r="H103" s="158">
        <v>300</v>
      </c>
      <c r="I103" s="158"/>
      <c r="J103" s="158"/>
      <c r="K103" s="158">
        <f t="shared" si="33"/>
        <v>300</v>
      </c>
      <c r="L103" s="158">
        <v>300</v>
      </c>
      <c r="M103" s="158"/>
      <c r="N103" s="158"/>
      <c r="O103" s="158">
        <f t="shared" si="34"/>
        <v>300</v>
      </c>
      <c r="P103" s="158">
        <f t="shared" si="35"/>
        <v>300</v>
      </c>
      <c r="Q103" s="158"/>
      <c r="R103" s="158"/>
      <c r="S103" s="145"/>
    </row>
    <row r="104" spans="1:20" ht="36.75" customHeight="1">
      <c r="A104" s="145">
        <v>10</v>
      </c>
      <c r="B104" s="144" t="s">
        <v>330</v>
      </c>
      <c r="C104" s="145"/>
      <c r="D104" s="145" t="s">
        <v>248</v>
      </c>
      <c r="E104" s="145" t="s">
        <v>246</v>
      </c>
      <c r="F104" s="145"/>
      <c r="G104" s="158">
        <f t="shared" si="30"/>
        <v>544</v>
      </c>
      <c r="H104" s="158">
        <v>544</v>
      </c>
      <c r="I104" s="158"/>
      <c r="J104" s="158"/>
      <c r="K104" s="158">
        <v>544</v>
      </c>
      <c r="L104" s="158">
        <f>K104</f>
        <v>544</v>
      </c>
      <c r="M104" s="158"/>
      <c r="N104" s="158"/>
      <c r="O104" s="158">
        <f>+K104</f>
        <v>544</v>
      </c>
      <c r="P104" s="158">
        <f>O104</f>
        <v>544</v>
      </c>
      <c r="Q104" s="160"/>
      <c r="R104" s="160"/>
      <c r="S104" s="145"/>
    </row>
    <row r="105" spans="1:20" ht="33" customHeight="1">
      <c r="A105" s="145">
        <v>11</v>
      </c>
      <c r="B105" s="144" t="s">
        <v>331</v>
      </c>
      <c r="C105" s="145"/>
      <c r="D105" s="145" t="s">
        <v>247</v>
      </c>
      <c r="E105" s="145" t="s">
        <v>246</v>
      </c>
      <c r="F105" s="145"/>
      <c r="G105" s="158">
        <f t="shared" si="30"/>
        <v>544</v>
      </c>
      <c r="H105" s="158">
        <v>544</v>
      </c>
      <c r="I105" s="158"/>
      <c r="J105" s="158"/>
      <c r="K105" s="158">
        <v>544</v>
      </c>
      <c r="L105" s="158">
        <f>K105</f>
        <v>544</v>
      </c>
      <c r="M105" s="158"/>
      <c r="N105" s="158"/>
      <c r="O105" s="158">
        <f>+K105</f>
        <v>544</v>
      </c>
      <c r="P105" s="158">
        <f>O105</f>
        <v>544</v>
      </c>
      <c r="Q105" s="160"/>
      <c r="R105" s="160"/>
      <c r="S105" s="145"/>
    </row>
    <row r="106" spans="1:20" ht="33" customHeight="1">
      <c r="A106" s="145">
        <v>12</v>
      </c>
      <c r="B106" s="144" t="s">
        <v>362</v>
      </c>
      <c r="C106" s="145"/>
      <c r="D106" s="145" t="s">
        <v>266</v>
      </c>
      <c r="E106" s="145">
        <v>2021</v>
      </c>
      <c r="F106" s="145"/>
      <c r="G106" s="158">
        <f t="shared" si="30"/>
        <v>2000</v>
      </c>
      <c r="H106" s="158">
        <v>2000</v>
      </c>
      <c r="I106" s="158"/>
      <c r="J106" s="158"/>
      <c r="K106" s="158">
        <f>L106</f>
        <v>2000</v>
      </c>
      <c r="L106" s="158">
        <v>2000</v>
      </c>
      <c r="M106" s="158"/>
      <c r="N106" s="158"/>
      <c r="O106" s="158">
        <v>2000</v>
      </c>
      <c r="P106" s="158">
        <v>2000</v>
      </c>
      <c r="Q106" s="160"/>
      <c r="R106" s="160"/>
      <c r="S106" s="145"/>
    </row>
    <row r="107" spans="1:20" s="155" customFormat="1" ht="27.75" customHeight="1">
      <c r="A107" s="157" t="s">
        <v>83</v>
      </c>
      <c r="B107" s="157" t="s">
        <v>81</v>
      </c>
      <c r="C107" s="157"/>
      <c r="D107" s="157"/>
      <c r="E107" s="157"/>
      <c r="F107" s="157"/>
      <c r="G107" s="159">
        <f>G108+G112</f>
        <v>174599</v>
      </c>
      <c r="H107" s="159">
        <f t="shared" ref="H107:R107" si="36">H108+H112</f>
        <v>154330</v>
      </c>
      <c r="I107" s="159">
        <f t="shared" si="36"/>
        <v>61847.328074999998</v>
      </c>
      <c r="J107" s="159">
        <f t="shared" si="36"/>
        <v>61847.328074999998</v>
      </c>
      <c r="K107" s="159">
        <f t="shared" si="36"/>
        <v>53482.671925000002</v>
      </c>
      <c r="L107" s="159">
        <f t="shared" si="36"/>
        <v>53482.671925000002</v>
      </c>
      <c r="M107" s="159">
        <f t="shared" si="36"/>
        <v>0</v>
      </c>
      <c r="N107" s="159">
        <f t="shared" si="36"/>
        <v>0</v>
      </c>
      <c r="O107" s="159">
        <f t="shared" si="36"/>
        <v>53482.671925000002</v>
      </c>
      <c r="P107" s="159">
        <f t="shared" si="36"/>
        <v>53482.671925000002</v>
      </c>
      <c r="Q107" s="159">
        <f t="shared" si="36"/>
        <v>0</v>
      </c>
      <c r="R107" s="159">
        <f t="shared" si="36"/>
        <v>0</v>
      </c>
      <c r="S107" s="180"/>
      <c r="T107" s="195"/>
    </row>
    <row r="108" spans="1:20" ht="21.95" customHeight="1">
      <c r="A108" s="157" t="s">
        <v>20</v>
      </c>
      <c r="B108" s="157" t="s">
        <v>46</v>
      </c>
      <c r="C108" s="157"/>
      <c r="D108" s="157"/>
      <c r="E108" s="157"/>
      <c r="F108" s="157"/>
      <c r="G108" s="159">
        <f>SUM(G109:G111)</f>
        <v>44143</v>
      </c>
      <c r="H108" s="159">
        <f t="shared" ref="H108:R108" si="37">SUM(H109:H111)</f>
        <v>39000</v>
      </c>
      <c r="I108" s="159">
        <f t="shared" si="37"/>
        <v>0</v>
      </c>
      <c r="J108" s="159">
        <f t="shared" si="37"/>
        <v>0</v>
      </c>
      <c r="K108" s="159">
        <f t="shared" si="37"/>
        <v>6000</v>
      </c>
      <c r="L108" s="159">
        <f t="shared" si="37"/>
        <v>6000</v>
      </c>
      <c r="M108" s="159">
        <f t="shared" si="37"/>
        <v>0</v>
      </c>
      <c r="N108" s="159">
        <f t="shared" si="37"/>
        <v>0</v>
      </c>
      <c r="O108" s="159">
        <f t="shared" si="37"/>
        <v>6000</v>
      </c>
      <c r="P108" s="159">
        <f t="shared" si="37"/>
        <v>6000</v>
      </c>
      <c r="Q108" s="159">
        <f t="shared" si="37"/>
        <v>0</v>
      </c>
      <c r="R108" s="159">
        <f t="shared" si="37"/>
        <v>0</v>
      </c>
      <c r="S108" s="180"/>
    </row>
    <row r="109" spans="1:20" ht="63.75">
      <c r="A109" s="145">
        <v>1</v>
      </c>
      <c r="B109" s="150" t="s">
        <v>505</v>
      </c>
      <c r="C109" s="145"/>
      <c r="D109" s="145" t="s">
        <v>266</v>
      </c>
      <c r="E109" s="145" t="s">
        <v>399</v>
      </c>
      <c r="F109" s="145"/>
      <c r="G109" s="158">
        <v>17143</v>
      </c>
      <c r="H109" s="158">
        <v>12000</v>
      </c>
      <c r="I109" s="158"/>
      <c r="J109" s="158"/>
      <c r="K109" s="158">
        <v>2000</v>
      </c>
      <c r="L109" s="158">
        <v>2000</v>
      </c>
      <c r="M109" s="158"/>
      <c r="N109" s="158"/>
      <c r="O109" s="158">
        <v>2000</v>
      </c>
      <c r="P109" s="158">
        <v>2000</v>
      </c>
      <c r="Q109" s="158"/>
      <c r="R109" s="158"/>
      <c r="S109" s="145" t="s">
        <v>487</v>
      </c>
    </row>
    <row r="110" spans="1:20" ht="25.5">
      <c r="A110" s="145">
        <v>2</v>
      </c>
      <c r="B110" s="150" t="s">
        <v>493</v>
      </c>
      <c r="C110" s="145"/>
      <c r="D110" s="145" t="s">
        <v>266</v>
      </c>
      <c r="E110" s="145" t="s">
        <v>399</v>
      </c>
      <c r="F110" s="145"/>
      <c r="G110" s="158">
        <v>15000</v>
      </c>
      <c r="H110" s="158">
        <v>15000</v>
      </c>
      <c r="I110" s="158"/>
      <c r="J110" s="158"/>
      <c r="K110" s="158">
        <v>2000</v>
      </c>
      <c r="L110" s="158">
        <v>2000</v>
      </c>
      <c r="M110" s="158"/>
      <c r="N110" s="158"/>
      <c r="O110" s="158">
        <v>2000</v>
      </c>
      <c r="P110" s="158">
        <v>2000</v>
      </c>
      <c r="Q110" s="158"/>
      <c r="R110" s="158"/>
      <c r="S110" s="145"/>
    </row>
    <row r="111" spans="1:20" s="172" customFormat="1" ht="25.5">
      <c r="A111" s="173">
        <v>3</v>
      </c>
      <c r="B111" s="182" t="s">
        <v>498</v>
      </c>
      <c r="C111" s="173"/>
      <c r="D111" s="173" t="s">
        <v>499</v>
      </c>
      <c r="E111" s="173" t="s">
        <v>494</v>
      </c>
      <c r="F111" s="173"/>
      <c r="G111" s="174">
        <v>12000</v>
      </c>
      <c r="H111" s="174">
        <v>12000</v>
      </c>
      <c r="I111" s="174"/>
      <c r="J111" s="174"/>
      <c r="K111" s="174">
        <v>2000</v>
      </c>
      <c r="L111" s="174">
        <v>2000</v>
      </c>
      <c r="M111" s="174"/>
      <c r="N111" s="174"/>
      <c r="O111" s="174">
        <v>2000</v>
      </c>
      <c r="P111" s="174">
        <v>2000</v>
      </c>
      <c r="Q111" s="174"/>
      <c r="R111" s="174"/>
      <c r="S111" s="173" t="s">
        <v>497</v>
      </c>
    </row>
    <row r="112" spans="1:20" ht="27.95" customHeight="1">
      <c r="A112" s="157" t="s">
        <v>21</v>
      </c>
      <c r="B112" s="157" t="s">
        <v>337</v>
      </c>
      <c r="C112" s="157"/>
      <c r="D112" s="157"/>
      <c r="E112" s="157"/>
      <c r="F112" s="157"/>
      <c r="G112" s="159">
        <f>G113+G116</f>
        <v>130456</v>
      </c>
      <c r="H112" s="159">
        <f t="shared" ref="H112:R112" si="38">H113+H116</f>
        <v>115330</v>
      </c>
      <c r="I112" s="159">
        <f t="shared" si="38"/>
        <v>61847.328074999998</v>
      </c>
      <c r="J112" s="159">
        <f t="shared" si="38"/>
        <v>61847.328074999998</v>
      </c>
      <c r="K112" s="159">
        <f t="shared" si="38"/>
        <v>47482.671925000002</v>
      </c>
      <c r="L112" s="159">
        <f t="shared" si="38"/>
        <v>47482.671925000002</v>
      </c>
      <c r="M112" s="159">
        <f t="shared" si="38"/>
        <v>0</v>
      </c>
      <c r="N112" s="159">
        <f t="shared" si="38"/>
        <v>0</v>
      </c>
      <c r="O112" s="159">
        <f t="shared" si="38"/>
        <v>47482.671925000002</v>
      </c>
      <c r="P112" s="159">
        <f t="shared" si="38"/>
        <v>47482.671925000002</v>
      </c>
      <c r="Q112" s="159">
        <f t="shared" si="38"/>
        <v>0</v>
      </c>
      <c r="R112" s="159">
        <f t="shared" si="38"/>
        <v>0</v>
      </c>
      <c r="S112" s="180"/>
    </row>
    <row r="113" spans="1:20" ht="27.95" customHeight="1">
      <c r="A113" s="146" t="s">
        <v>32</v>
      </c>
      <c r="B113" s="142" t="s">
        <v>49</v>
      </c>
      <c r="C113" s="157"/>
      <c r="D113" s="157"/>
      <c r="E113" s="157"/>
      <c r="F113" s="157"/>
      <c r="G113" s="159">
        <f>G114+G115</f>
        <v>86313</v>
      </c>
      <c r="H113" s="159">
        <f t="shared" ref="H113" si="39">H114+H115</f>
        <v>76330</v>
      </c>
      <c r="I113" s="159">
        <f>I114+I115</f>
        <v>61847.328074999998</v>
      </c>
      <c r="J113" s="159">
        <f t="shared" ref="J113:R113" si="40">J114+J115</f>
        <v>61847.328074999998</v>
      </c>
      <c r="K113" s="159">
        <f t="shared" si="40"/>
        <v>14482.671924999999</v>
      </c>
      <c r="L113" s="159">
        <f t="shared" si="40"/>
        <v>14482.671924999999</v>
      </c>
      <c r="M113" s="159">
        <f t="shared" si="40"/>
        <v>0</v>
      </c>
      <c r="N113" s="159">
        <f t="shared" si="40"/>
        <v>0</v>
      </c>
      <c r="O113" s="159">
        <f t="shared" si="40"/>
        <v>14482.671924999999</v>
      </c>
      <c r="P113" s="159">
        <f t="shared" si="40"/>
        <v>14482.671924999999</v>
      </c>
      <c r="Q113" s="159">
        <f t="shared" si="40"/>
        <v>0</v>
      </c>
      <c r="R113" s="159">
        <f t="shared" si="40"/>
        <v>0</v>
      </c>
      <c r="S113" s="180"/>
    </row>
    <row r="114" spans="1:20" ht="64.5" customHeight="1">
      <c r="A114" s="145">
        <v>1</v>
      </c>
      <c r="B114" s="150" t="s">
        <v>400</v>
      </c>
      <c r="C114" s="145">
        <v>7592943</v>
      </c>
      <c r="D114" s="145" t="s">
        <v>266</v>
      </c>
      <c r="E114" s="145" t="s">
        <v>402</v>
      </c>
      <c r="F114" s="145" t="s">
        <v>403</v>
      </c>
      <c r="G114" s="158">
        <v>41875</v>
      </c>
      <c r="H114" s="158">
        <v>38580</v>
      </c>
      <c r="I114" s="158">
        <f>22456+7200</f>
        <v>29656</v>
      </c>
      <c r="J114" s="158">
        <f>22456+7200</f>
        <v>29656</v>
      </c>
      <c r="K114" s="158">
        <v>8924</v>
      </c>
      <c r="L114" s="158">
        <v>8924</v>
      </c>
      <c r="M114" s="158"/>
      <c r="N114" s="158"/>
      <c r="O114" s="158">
        <f>P114</f>
        <v>8924</v>
      </c>
      <c r="P114" s="158">
        <f>16124-7200</f>
        <v>8924</v>
      </c>
      <c r="Q114" s="158"/>
      <c r="R114" s="158"/>
      <c r="S114" s="145" t="s">
        <v>500</v>
      </c>
    </row>
    <row r="115" spans="1:20" ht="64.5" customHeight="1">
      <c r="A115" s="145">
        <v>2</v>
      </c>
      <c r="B115" s="150" t="s">
        <v>401</v>
      </c>
      <c r="C115" s="145">
        <v>7713157</v>
      </c>
      <c r="D115" s="145" t="s">
        <v>257</v>
      </c>
      <c r="E115" s="145" t="s">
        <v>402</v>
      </c>
      <c r="F115" s="145" t="s">
        <v>404</v>
      </c>
      <c r="G115" s="158">
        <v>44438</v>
      </c>
      <c r="H115" s="158">
        <v>37750</v>
      </c>
      <c r="I115" s="158">
        <f>20191.328075+12000</f>
        <v>32191.328075000001</v>
      </c>
      <c r="J115" s="158">
        <f>20191.328075+12000</f>
        <v>32191.328075000001</v>
      </c>
      <c r="K115" s="158">
        <v>5558.6719249999987</v>
      </c>
      <c r="L115" s="158">
        <v>5558.6719249999987</v>
      </c>
      <c r="M115" s="158"/>
      <c r="N115" s="158"/>
      <c r="O115" s="158">
        <f>P115</f>
        <v>5558.6719249999987</v>
      </c>
      <c r="P115" s="158">
        <f>17558.671925-10000-2000</f>
        <v>5558.6719249999987</v>
      </c>
      <c r="Q115" s="158"/>
      <c r="R115" s="158"/>
      <c r="S115" s="145" t="s">
        <v>501</v>
      </c>
    </row>
    <row r="116" spans="1:20" ht="27.95" customHeight="1">
      <c r="A116" s="146" t="s">
        <v>48</v>
      </c>
      <c r="B116" s="142" t="s">
        <v>367</v>
      </c>
      <c r="C116" s="157"/>
      <c r="D116" s="157"/>
      <c r="E116" s="157"/>
      <c r="F116" s="157"/>
      <c r="G116" s="159">
        <f>SUM(G117:G119)</f>
        <v>44143</v>
      </c>
      <c r="H116" s="159">
        <f t="shared" ref="H116:R116" si="41">SUM(H117:H119)</f>
        <v>39000</v>
      </c>
      <c r="I116" s="159">
        <f t="shared" si="41"/>
        <v>0</v>
      </c>
      <c r="J116" s="159">
        <f t="shared" si="41"/>
        <v>0</v>
      </c>
      <c r="K116" s="159">
        <f t="shared" si="41"/>
        <v>33000</v>
      </c>
      <c r="L116" s="159">
        <f t="shared" si="41"/>
        <v>33000</v>
      </c>
      <c r="M116" s="159">
        <f t="shared" si="41"/>
        <v>0</v>
      </c>
      <c r="N116" s="159">
        <f t="shared" si="41"/>
        <v>0</v>
      </c>
      <c r="O116" s="159">
        <f t="shared" si="41"/>
        <v>33000</v>
      </c>
      <c r="P116" s="159">
        <f t="shared" si="41"/>
        <v>33000</v>
      </c>
      <c r="Q116" s="159">
        <f t="shared" si="41"/>
        <v>0</v>
      </c>
      <c r="R116" s="159">
        <f t="shared" si="41"/>
        <v>0</v>
      </c>
      <c r="S116" s="180"/>
    </row>
    <row r="117" spans="1:20" ht="75" customHeight="1">
      <c r="A117" s="145">
        <v>1</v>
      </c>
      <c r="B117" s="150" t="s">
        <v>505</v>
      </c>
      <c r="C117" s="145"/>
      <c r="D117" s="145" t="s">
        <v>266</v>
      </c>
      <c r="E117" s="145" t="s">
        <v>399</v>
      </c>
      <c r="F117" s="145"/>
      <c r="G117" s="158">
        <v>17143</v>
      </c>
      <c r="H117" s="158">
        <v>12000</v>
      </c>
      <c r="I117" s="158"/>
      <c r="J117" s="158"/>
      <c r="K117" s="158">
        <v>10000</v>
      </c>
      <c r="L117" s="158">
        <v>10000</v>
      </c>
      <c r="M117" s="158"/>
      <c r="N117" s="158"/>
      <c r="O117" s="158">
        <v>10000</v>
      </c>
      <c r="P117" s="158">
        <v>10000</v>
      </c>
      <c r="Q117" s="158"/>
      <c r="R117" s="158"/>
      <c r="S117" s="145" t="s">
        <v>487</v>
      </c>
    </row>
    <row r="118" spans="1:20" ht="25.5">
      <c r="A118" s="145">
        <v>2</v>
      </c>
      <c r="B118" s="150" t="s">
        <v>493</v>
      </c>
      <c r="C118" s="145"/>
      <c r="D118" s="145" t="s">
        <v>266</v>
      </c>
      <c r="E118" s="145" t="s">
        <v>494</v>
      </c>
      <c r="F118" s="145"/>
      <c r="G118" s="158">
        <v>15000</v>
      </c>
      <c r="H118" s="158">
        <v>15000</v>
      </c>
      <c r="I118" s="158"/>
      <c r="J118" s="158"/>
      <c r="K118" s="158">
        <v>13000</v>
      </c>
      <c r="L118" s="158">
        <v>13000</v>
      </c>
      <c r="M118" s="158"/>
      <c r="N118" s="158"/>
      <c r="O118" s="158">
        <v>13000</v>
      </c>
      <c r="P118" s="158">
        <v>13000</v>
      </c>
      <c r="Q118" s="158"/>
      <c r="R118" s="158"/>
      <c r="S118" s="145"/>
    </row>
    <row r="119" spans="1:20" s="172" customFormat="1" ht="25.5">
      <c r="A119" s="173">
        <v>3</v>
      </c>
      <c r="B119" s="182" t="s">
        <v>498</v>
      </c>
      <c r="C119" s="173"/>
      <c r="D119" s="173" t="s">
        <v>499</v>
      </c>
      <c r="E119" s="173" t="s">
        <v>494</v>
      </c>
      <c r="F119" s="173"/>
      <c r="G119" s="174">
        <v>12000</v>
      </c>
      <c r="H119" s="174">
        <v>12000</v>
      </c>
      <c r="I119" s="174"/>
      <c r="J119" s="174"/>
      <c r="K119" s="174">
        <v>10000</v>
      </c>
      <c r="L119" s="174">
        <v>10000</v>
      </c>
      <c r="M119" s="174"/>
      <c r="N119" s="174"/>
      <c r="O119" s="174">
        <v>10000</v>
      </c>
      <c r="P119" s="174">
        <v>10000</v>
      </c>
      <c r="Q119" s="174"/>
      <c r="R119" s="174"/>
      <c r="S119" s="173" t="s">
        <v>497</v>
      </c>
    </row>
    <row r="120" spans="1:20" s="155" customFormat="1" ht="21.95" customHeight="1">
      <c r="A120" s="157" t="s">
        <v>74</v>
      </c>
      <c r="B120" s="157" t="s">
        <v>72</v>
      </c>
      <c r="C120" s="157"/>
      <c r="D120" s="157"/>
      <c r="E120" s="157"/>
      <c r="F120" s="157"/>
      <c r="G120" s="159">
        <f>G121+G122</f>
        <v>211416.095</v>
      </c>
      <c r="H120" s="159">
        <f t="shared" ref="H120:R120" si="42">H121+H122</f>
        <v>211416.095</v>
      </c>
      <c r="I120" s="159">
        <f t="shared" si="42"/>
        <v>22059.124919000002</v>
      </c>
      <c r="J120" s="159">
        <f t="shared" si="42"/>
        <v>22059.124919000002</v>
      </c>
      <c r="K120" s="159">
        <f t="shared" si="42"/>
        <v>190329.370081</v>
      </c>
      <c r="L120" s="159">
        <f t="shared" si="42"/>
        <v>190329.370081</v>
      </c>
      <c r="M120" s="159">
        <f t="shared" si="42"/>
        <v>0</v>
      </c>
      <c r="N120" s="159">
        <f t="shared" si="42"/>
        <v>0</v>
      </c>
      <c r="O120" s="159">
        <f t="shared" si="42"/>
        <v>190329.370081</v>
      </c>
      <c r="P120" s="159">
        <f t="shared" si="42"/>
        <v>190329.370081</v>
      </c>
      <c r="Q120" s="159">
        <f t="shared" si="42"/>
        <v>0</v>
      </c>
      <c r="R120" s="159">
        <f t="shared" si="42"/>
        <v>0</v>
      </c>
      <c r="S120" s="180"/>
      <c r="T120" s="195"/>
    </row>
    <row r="121" spans="1:20" ht="21.95" customHeight="1">
      <c r="A121" s="157" t="s">
        <v>20</v>
      </c>
      <c r="B121" s="157" t="s">
        <v>46</v>
      </c>
      <c r="C121" s="157"/>
      <c r="D121" s="157"/>
      <c r="E121" s="157"/>
      <c r="F121" s="157"/>
      <c r="G121" s="159">
        <v>0</v>
      </c>
      <c r="H121" s="159">
        <v>0</v>
      </c>
      <c r="I121" s="159">
        <v>0</v>
      </c>
      <c r="J121" s="159">
        <v>0</v>
      </c>
      <c r="K121" s="159">
        <v>0</v>
      </c>
      <c r="L121" s="159">
        <v>0</v>
      </c>
      <c r="M121" s="159">
        <v>0</v>
      </c>
      <c r="N121" s="159">
        <v>0</v>
      </c>
      <c r="O121" s="159">
        <v>0</v>
      </c>
      <c r="P121" s="159">
        <v>0</v>
      </c>
      <c r="Q121" s="159">
        <v>0</v>
      </c>
      <c r="R121" s="159">
        <v>0</v>
      </c>
      <c r="S121" s="180"/>
    </row>
    <row r="122" spans="1:20" ht="27.95" customHeight="1">
      <c r="A122" s="157" t="s">
        <v>69</v>
      </c>
      <c r="B122" s="157" t="s">
        <v>57</v>
      </c>
      <c r="C122" s="157"/>
      <c r="D122" s="157"/>
      <c r="E122" s="157"/>
      <c r="F122" s="157"/>
      <c r="G122" s="159">
        <f t="shared" ref="G122:R122" si="43">G123+G131</f>
        <v>211416.095</v>
      </c>
      <c r="H122" s="159">
        <f t="shared" si="43"/>
        <v>211416.095</v>
      </c>
      <c r="I122" s="159">
        <f t="shared" si="43"/>
        <v>22059.124919000002</v>
      </c>
      <c r="J122" s="159">
        <f t="shared" si="43"/>
        <v>22059.124919000002</v>
      </c>
      <c r="K122" s="159">
        <f t="shared" si="43"/>
        <v>190329.370081</v>
      </c>
      <c r="L122" s="159">
        <f t="shared" si="43"/>
        <v>190329.370081</v>
      </c>
      <c r="M122" s="159">
        <f t="shared" si="43"/>
        <v>0</v>
      </c>
      <c r="N122" s="159">
        <f t="shared" si="43"/>
        <v>0</v>
      </c>
      <c r="O122" s="159">
        <f t="shared" si="43"/>
        <v>190329.370081</v>
      </c>
      <c r="P122" s="159">
        <f t="shared" si="43"/>
        <v>190329.370081</v>
      </c>
      <c r="Q122" s="159">
        <f t="shared" si="43"/>
        <v>0</v>
      </c>
      <c r="R122" s="159">
        <f t="shared" si="43"/>
        <v>0</v>
      </c>
      <c r="S122" s="180"/>
    </row>
    <row r="123" spans="1:20" ht="27.95" customHeight="1">
      <c r="A123" s="146" t="s">
        <v>32</v>
      </c>
      <c r="B123" s="142" t="s">
        <v>49</v>
      </c>
      <c r="C123" s="157"/>
      <c r="D123" s="157"/>
      <c r="E123" s="157"/>
      <c r="F123" s="157"/>
      <c r="G123" s="159">
        <f t="shared" ref="G123:R123" si="44">SUM(G124:G130)</f>
        <v>131428.095</v>
      </c>
      <c r="H123" s="159">
        <f t="shared" si="44"/>
        <v>131428.095</v>
      </c>
      <c r="I123" s="159">
        <f t="shared" si="44"/>
        <v>21086.724919</v>
      </c>
      <c r="J123" s="159">
        <f t="shared" si="44"/>
        <v>21086.724919</v>
      </c>
      <c r="K123" s="159">
        <f t="shared" si="44"/>
        <v>110341.370081</v>
      </c>
      <c r="L123" s="159">
        <f t="shared" si="44"/>
        <v>110341.370081</v>
      </c>
      <c r="M123" s="159">
        <f t="shared" si="44"/>
        <v>0</v>
      </c>
      <c r="N123" s="159">
        <f t="shared" si="44"/>
        <v>0</v>
      </c>
      <c r="O123" s="159">
        <f t="shared" si="44"/>
        <v>110341.370081</v>
      </c>
      <c r="P123" s="159">
        <f t="shared" si="44"/>
        <v>110341.370081</v>
      </c>
      <c r="Q123" s="159">
        <f t="shared" si="44"/>
        <v>0</v>
      </c>
      <c r="R123" s="159">
        <f t="shared" si="44"/>
        <v>0</v>
      </c>
      <c r="S123" s="180"/>
    </row>
    <row r="124" spans="1:20" ht="35.25" customHeight="1">
      <c r="A124" s="143">
        <v>1</v>
      </c>
      <c r="B124" s="144" t="s">
        <v>252</v>
      </c>
      <c r="C124" s="145">
        <v>7813033</v>
      </c>
      <c r="D124" s="145" t="s">
        <v>332</v>
      </c>
      <c r="E124" s="145" t="s">
        <v>315</v>
      </c>
      <c r="F124" s="145" t="s">
        <v>463</v>
      </c>
      <c r="G124" s="158">
        <v>10000</v>
      </c>
      <c r="H124" s="158">
        <v>10000</v>
      </c>
      <c r="I124" s="158">
        <f>J124</f>
        <v>2591.313975</v>
      </c>
      <c r="J124" s="158">
        <v>2591.313975</v>
      </c>
      <c r="K124" s="158">
        <f>L124</f>
        <v>7408.686025</v>
      </c>
      <c r="L124" s="158">
        <f>H124-J124</f>
        <v>7408.686025</v>
      </c>
      <c r="M124" s="158"/>
      <c r="N124" s="158"/>
      <c r="O124" s="158">
        <v>7408.686025</v>
      </c>
      <c r="P124" s="158">
        <v>7408.686025</v>
      </c>
      <c r="Q124" s="158"/>
      <c r="R124" s="158"/>
      <c r="S124" s="145"/>
    </row>
    <row r="125" spans="1:20" ht="35.25" customHeight="1">
      <c r="A125" s="143">
        <v>2</v>
      </c>
      <c r="B125" s="144" t="s">
        <v>408</v>
      </c>
      <c r="C125" s="145">
        <v>7778471</v>
      </c>
      <c r="D125" s="145" t="s">
        <v>409</v>
      </c>
      <c r="E125" s="145" t="s">
        <v>315</v>
      </c>
      <c r="F125" s="145" t="s">
        <v>464</v>
      </c>
      <c r="G125" s="158">
        <v>2500</v>
      </c>
      <c r="H125" s="158">
        <v>2500</v>
      </c>
      <c r="I125" s="158">
        <f>J125</f>
        <v>173.50399999999999</v>
      </c>
      <c r="J125" s="158">
        <f>200-26.496</f>
        <v>173.50399999999999</v>
      </c>
      <c r="K125" s="158">
        <f>L125</f>
        <v>2326.4960000000001</v>
      </c>
      <c r="L125" s="158">
        <f>H125-J125</f>
        <v>2326.4960000000001</v>
      </c>
      <c r="M125" s="158"/>
      <c r="N125" s="158"/>
      <c r="O125" s="158">
        <v>2326.4960000000001</v>
      </c>
      <c r="P125" s="158">
        <v>2326.4960000000001</v>
      </c>
      <c r="Q125" s="158"/>
      <c r="R125" s="158"/>
      <c r="S125" s="145"/>
    </row>
    <row r="126" spans="1:20" ht="35.25" customHeight="1">
      <c r="A126" s="143">
        <v>3</v>
      </c>
      <c r="B126" s="144" t="s">
        <v>377</v>
      </c>
      <c r="C126" s="145">
        <v>7828198</v>
      </c>
      <c r="D126" s="145" t="s">
        <v>332</v>
      </c>
      <c r="E126" s="145" t="s">
        <v>315</v>
      </c>
      <c r="F126" s="145" t="s">
        <v>465</v>
      </c>
      <c r="G126" s="158">
        <v>14100</v>
      </c>
      <c r="H126" s="158">
        <v>14100</v>
      </c>
      <c r="I126" s="158">
        <f>J126</f>
        <v>10222.639000000001</v>
      </c>
      <c r="J126" s="158">
        <f>6545+1381.949+2295.69</f>
        <v>10222.639000000001</v>
      </c>
      <c r="K126" s="158">
        <f>L126</f>
        <v>3877.360999999999</v>
      </c>
      <c r="L126" s="158">
        <f>H126-J126</f>
        <v>3877.360999999999</v>
      </c>
      <c r="M126" s="158"/>
      <c r="N126" s="158"/>
      <c r="O126" s="158">
        <v>3877.360999999999</v>
      </c>
      <c r="P126" s="158">
        <v>3877.360999999999</v>
      </c>
      <c r="Q126" s="158"/>
      <c r="R126" s="158"/>
      <c r="S126" s="145" t="s">
        <v>502</v>
      </c>
    </row>
    <row r="127" spans="1:20" ht="35.25" customHeight="1">
      <c r="A127" s="143">
        <v>4</v>
      </c>
      <c r="B127" s="144" t="s">
        <v>253</v>
      </c>
      <c r="C127" s="145">
        <v>7787810</v>
      </c>
      <c r="D127" s="145" t="s">
        <v>332</v>
      </c>
      <c r="E127" s="145" t="s">
        <v>399</v>
      </c>
      <c r="F127" s="145" t="s">
        <v>466</v>
      </c>
      <c r="G127" s="158">
        <v>9440.0949999999993</v>
      </c>
      <c r="H127" s="158">
        <v>9440.0949999999993</v>
      </c>
      <c r="I127" s="158">
        <v>132.71797599999999</v>
      </c>
      <c r="J127" s="158">
        <v>132.71797599999999</v>
      </c>
      <c r="K127" s="158">
        <v>9307.3770239999994</v>
      </c>
      <c r="L127" s="158">
        <v>9307.3770239999994</v>
      </c>
      <c r="M127" s="158"/>
      <c r="N127" s="158"/>
      <c r="O127" s="158">
        <v>9307.3770239999994</v>
      </c>
      <c r="P127" s="158">
        <v>9307.3770239999994</v>
      </c>
      <c r="Q127" s="158"/>
      <c r="R127" s="158"/>
      <c r="S127" s="145"/>
    </row>
    <row r="128" spans="1:20" ht="35.25" customHeight="1">
      <c r="A128" s="143">
        <v>5</v>
      </c>
      <c r="B128" s="144" t="s">
        <v>254</v>
      </c>
      <c r="C128" s="145"/>
      <c r="D128" s="145" t="s">
        <v>332</v>
      </c>
      <c r="E128" s="145" t="s">
        <v>399</v>
      </c>
      <c r="F128" s="145" t="s">
        <v>467</v>
      </c>
      <c r="G128" s="158">
        <v>12000</v>
      </c>
      <c r="H128" s="158">
        <v>12000</v>
      </c>
      <c r="I128" s="158">
        <v>0</v>
      </c>
      <c r="J128" s="158">
        <v>0</v>
      </c>
      <c r="K128" s="158">
        <v>12000</v>
      </c>
      <c r="L128" s="158">
        <v>12000</v>
      </c>
      <c r="M128" s="158"/>
      <c r="N128" s="158"/>
      <c r="O128" s="158">
        <v>12000</v>
      </c>
      <c r="P128" s="158">
        <v>12000</v>
      </c>
      <c r="Q128" s="158"/>
      <c r="R128" s="158"/>
      <c r="S128" s="145"/>
    </row>
    <row r="129" spans="1:20" ht="40.5" customHeight="1">
      <c r="A129" s="143">
        <v>6</v>
      </c>
      <c r="B129" s="144" t="s">
        <v>503</v>
      </c>
      <c r="C129" s="145"/>
      <c r="D129" s="145" t="s">
        <v>332</v>
      </c>
      <c r="E129" s="145" t="s">
        <v>494</v>
      </c>
      <c r="F129" s="145" t="s">
        <v>504</v>
      </c>
      <c r="G129" s="158">
        <v>4200</v>
      </c>
      <c r="H129" s="158">
        <v>4200</v>
      </c>
      <c r="I129" s="158">
        <f>J129</f>
        <v>3141.292007</v>
      </c>
      <c r="J129" s="158">
        <v>3141.292007</v>
      </c>
      <c r="K129" s="158">
        <f t="shared" ref="K129:K130" si="45">L129</f>
        <v>1058.707993</v>
      </c>
      <c r="L129" s="158">
        <f t="shared" ref="L129:L130" si="46">H129-J129</f>
        <v>1058.707993</v>
      </c>
      <c r="M129" s="158"/>
      <c r="N129" s="158"/>
      <c r="O129" s="158">
        <v>1058.707993</v>
      </c>
      <c r="P129" s="158">
        <v>1058.707993</v>
      </c>
      <c r="Q129" s="158"/>
      <c r="R129" s="158"/>
      <c r="S129" s="145"/>
    </row>
    <row r="130" spans="1:20" ht="43.5" customHeight="1">
      <c r="A130" s="143">
        <v>7</v>
      </c>
      <c r="B130" s="144" t="s">
        <v>255</v>
      </c>
      <c r="C130" s="145"/>
      <c r="D130" s="145" t="s">
        <v>333</v>
      </c>
      <c r="E130" s="145" t="s">
        <v>315</v>
      </c>
      <c r="F130" s="145"/>
      <c r="G130" s="158">
        <v>79188</v>
      </c>
      <c r="H130" s="158">
        <v>79188</v>
      </c>
      <c r="I130" s="158">
        <f t="shared" ref="I130" si="47">J130</f>
        <v>4825.2579610000003</v>
      </c>
      <c r="J130" s="158">
        <v>4825.2579610000003</v>
      </c>
      <c r="K130" s="158">
        <f t="shared" si="45"/>
        <v>74362.742039000004</v>
      </c>
      <c r="L130" s="158">
        <f t="shared" si="46"/>
        <v>74362.742039000004</v>
      </c>
      <c r="M130" s="158"/>
      <c r="N130" s="158"/>
      <c r="O130" s="158">
        <f t="shared" ref="O130" si="48">P130</f>
        <v>74362.742039000004</v>
      </c>
      <c r="P130" s="158">
        <f t="shared" ref="P130" si="49">L130</f>
        <v>74362.742039000004</v>
      </c>
      <c r="Q130" s="158"/>
      <c r="R130" s="158"/>
      <c r="S130" s="145"/>
    </row>
    <row r="131" spans="1:20" ht="30.75" customHeight="1">
      <c r="A131" s="146" t="s">
        <v>48</v>
      </c>
      <c r="B131" s="142" t="s">
        <v>367</v>
      </c>
      <c r="C131" s="157"/>
      <c r="D131" s="157"/>
      <c r="E131" s="157"/>
      <c r="F131" s="157"/>
      <c r="G131" s="159">
        <f t="shared" ref="G131:J131" si="50">G132+G133</f>
        <v>79988</v>
      </c>
      <c r="H131" s="159">
        <f t="shared" si="50"/>
        <v>79988</v>
      </c>
      <c r="I131" s="159">
        <f t="shared" si="50"/>
        <v>972.4</v>
      </c>
      <c r="J131" s="159">
        <f t="shared" si="50"/>
        <v>972.4</v>
      </c>
      <c r="K131" s="159">
        <f>K132+K133</f>
        <v>79988</v>
      </c>
      <c r="L131" s="159">
        <f t="shared" ref="L131:R131" si="51">L132+L133</f>
        <v>79988</v>
      </c>
      <c r="M131" s="159">
        <f t="shared" si="51"/>
        <v>0</v>
      </c>
      <c r="N131" s="159">
        <f t="shared" si="51"/>
        <v>0</v>
      </c>
      <c r="O131" s="159">
        <f t="shared" si="51"/>
        <v>79988</v>
      </c>
      <c r="P131" s="159">
        <f t="shared" si="51"/>
        <v>79988</v>
      </c>
      <c r="Q131" s="159">
        <f t="shared" si="51"/>
        <v>0</v>
      </c>
      <c r="R131" s="159">
        <f t="shared" si="51"/>
        <v>0</v>
      </c>
      <c r="S131" s="142"/>
    </row>
    <row r="132" spans="1:20" ht="35.25" customHeight="1">
      <c r="A132" s="143">
        <v>1</v>
      </c>
      <c r="B132" s="144" t="s">
        <v>336</v>
      </c>
      <c r="C132" s="145"/>
      <c r="D132" s="145" t="s">
        <v>333</v>
      </c>
      <c r="E132" s="145" t="s">
        <v>246</v>
      </c>
      <c r="F132" s="145"/>
      <c r="G132" s="158">
        <v>800</v>
      </c>
      <c r="H132" s="158">
        <v>800</v>
      </c>
      <c r="I132" s="158"/>
      <c r="J132" s="158"/>
      <c r="K132" s="158">
        <v>800</v>
      </c>
      <c r="L132" s="158">
        <v>800</v>
      </c>
      <c r="M132" s="158"/>
      <c r="N132" s="158"/>
      <c r="O132" s="158">
        <v>800</v>
      </c>
      <c r="P132" s="158">
        <v>800</v>
      </c>
      <c r="Q132" s="158"/>
      <c r="R132" s="158"/>
      <c r="S132" s="142"/>
    </row>
    <row r="133" spans="1:20" ht="52.5" customHeight="1">
      <c r="A133" s="143">
        <v>2</v>
      </c>
      <c r="B133" s="144" t="s">
        <v>255</v>
      </c>
      <c r="C133" s="145"/>
      <c r="D133" s="145" t="s">
        <v>333</v>
      </c>
      <c r="E133" s="145" t="s">
        <v>246</v>
      </c>
      <c r="F133" s="145"/>
      <c r="G133" s="158">
        <v>79188</v>
      </c>
      <c r="H133" s="158">
        <v>79188</v>
      </c>
      <c r="I133" s="158">
        <v>972.4</v>
      </c>
      <c r="J133" s="158">
        <v>972.4</v>
      </c>
      <c r="K133" s="158">
        <v>79188</v>
      </c>
      <c r="L133" s="158">
        <v>79188</v>
      </c>
      <c r="M133" s="158"/>
      <c r="N133" s="158"/>
      <c r="O133" s="158">
        <v>79188</v>
      </c>
      <c r="P133" s="158">
        <v>79188</v>
      </c>
      <c r="Q133" s="158"/>
      <c r="R133" s="158"/>
      <c r="S133" s="180"/>
    </row>
    <row r="134" spans="1:20" s="155" customFormat="1" ht="21.95" customHeight="1">
      <c r="A134" s="157" t="s">
        <v>76</v>
      </c>
      <c r="B134" s="157" t="s">
        <v>75</v>
      </c>
      <c r="C134" s="157"/>
      <c r="D134" s="157"/>
      <c r="E134" s="157"/>
      <c r="F134" s="157"/>
      <c r="G134" s="159">
        <f t="shared" ref="G134:R134" si="52">G135+G138</f>
        <v>20000</v>
      </c>
      <c r="H134" s="159">
        <f t="shared" si="52"/>
        <v>20000</v>
      </c>
      <c r="I134" s="159">
        <f t="shared" si="52"/>
        <v>0</v>
      </c>
      <c r="J134" s="159">
        <f t="shared" si="52"/>
        <v>0</v>
      </c>
      <c r="K134" s="159">
        <f>K135+K138</f>
        <v>10000</v>
      </c>
      <c r="L134" s="159">
        <f t="shared" si="52"/>
        <v>10000</v>
      </c>
      <c r="M134" s="159">
        <f t="shared" si="52"/>
        <v>0</v>
      </c>
      <c r="N134" s="159">
        <f t="shared" si="52"/>
        <v>0</v>
      </c>
      <c r="O134" s="159">
        <f t="shared" si="52"/>
        <v>10000</v>
      </c>
      <c r="P134" s="159">
        <f t="shared" si="52"/>
        <v>10000</v>
      </c>
      <c r="Q134" s="159">
        <f t="shared" si="52"/>
        <v>0</v>
      </c>
      <c r="R134" s="159">
        <f t="shared" si="52"/>
        <v>0</v>
      </c>
      <c r="S134" s="180"/>
      <c r="T134" s="195"/>
    </row>
    <row r="135" spans="1:20" ht="21.95" customHeight="1">
      <c r="A135" s="157" t="s">
        <v>20</v>
      </c>
      <c r="B135" s="157" t="s">
        <v>46</v>
      </c>
      <c r="C135" s="157"/>
      <c r="D135" s="157"/>
      <c r="E135" s="157"/>
      <c r="F135" s="157"/>
      <c r="G135" s="159">
        <f t="shared" ref="G135:J135" si="53">SUM(G136:G137)</f>
        <v>10000</v>
      </c>
      <c r="H135" s="159">
        <f t="shared" si="53"/>
        <v>10000</v>
      </c>
      <c r="I135" s="159">
        <f t="shared" si="53"/>
        <v>0</v>
      </c>
      <c r="J135" s="159">
        <f t="shared" si="53"/>
        <v>0</v>
      </c>
      <c r="K135" s="159">
        <f>SUM(K136:K137)</f>
        <v>400</v>
      </c>
      <c r="L135" s="159">
        <f t="shared" ref="L135:P135" si="54">SUM(L136:L137)</f>
        <v>400</v>
      </c>
      <c r="M135" s="159">
        <f t="shared" si="54"/>
        <v>0</v>
      </c>
      <c r="N135" s="159">
        <f t="shared" si="54"/>
        <v>0</v>
      </c>
      <c r="O135" s="159">
        <f t="shared" si="54"/>
        <v>400</v>
      </c>
      <c r="P135" s="159">
        <f t="shared" si="54"/>
        <v>400</v>
      </c>
      <c r="Q135" s="159">
        <v>0</v>
      </c>
      <c r="R135" s="159">
        <v>0</v>
      </c>
      <c r="S135" s="180"/>
    </row>
    <row r="136" spans="1:20" s="151" customFormat="1" ht="39" customHeight="1">
      <c r="A136" s="154">
        <v>1</v>
      </c>
      <c r="B136" s="148" t="s">
        <v>364</v>
      </c>
      <c r="C136" s="149"/>
      <c r="D136" s="149" t="s">
        <v>247</v>
      </c>
      <c r="E136" s="149" t="s">
        <v>246</v>
      </c>
      <c r="F136" s="149"/>
      <c r="G136" s="158">
        <v>6000</v>
      </c>
      <c r="H136" s="158">
        <f>G136</f>
        <v>6000</v>
      </c>
      <c r="I136" s="158"/>
      <c r="J136" s="158"/>
      <c r="K136" s="158">
        <f t="shared" ref="K136:K137" si="55">L136</f>
        <v>200</v>
      </c>
      <c r="L136" s="158">
        <v>200</v>
      </c>
      <c r="M136" s="158"/>
      <c r="N136" s="158"/>
      <c r="O136" s="158">
        <f t="shared" ref="O136:O137" si="56">P136</f>
        <v>200</v>
      </c>
      <c r="P136" s="158">
        <f t="shared" ref="P136:P137" si="57">L136</f>
        <v>200</v>
      </c>
      <c r="Q136" s="158"/>
      <c r="R136" s="158"/>
      <c r="S136" s="149"/>
      <c r="T136" s="175"/>
    </row>
    <row r="137" spans="1:20" s="151" customFormat="1" ht="33.75" customHeight="1">
      <c r="A137" s="154">
        <v>2</v>
      </c>
      <c r="B137" s="148" t="s">
        <v>363</v>
      </c>
      <c r="C137" s="149"/>
      <c r="D137" s="149" t="s">
        <v>248</v>
      </c>
      <c r="E137" s="149" t="s">
        <v>246</v>
      </c>
      <c r="F137" s="149"/>
      <c r="G137" s="158">
        <v>4000</v>
      </c>
      <c r="H137" s="158">
        <f t="shared" ref="H137" si="58">G137</f>
        <v>4000</v>
      </c>
      <c r="I137" s="158"/>
      <c r="J137" s="158"/>
      <c r="K137" s="158">
        <f t="shared" si="55"/>
        <v>200</v>
      </c>
      <c r="L137" s="158">
        <v>200</v>
      </c>
      <c r="M137" s="158"/>
      <c r="N137" s="158"/>
      <c r="O137" s="158">
        <f t="shared" si="56"/>
        <v>200</v>
      </c>
      <c r="P137" s="158">
        <f t="shared" si="57"/>
        <v>200</v>
      </c>
      <c r="Q137" s="158"/>
      <c r="R137" s="158"/>
      <c r="S137" s="149"/>
      <c r="T137" s="175"/>
    </row>
    <row r="138" spans="1:20" ht="27.95" customHeight="1">
      <c r="A138" s="157" t="s">
        <v>69</v>
      </c>
      <c r="B138" s="157" t="s">
        <v>57</v>
      </c>
      <c r="C138" s="157"/>
      <c r="D138" s="157"/>
      <c r="E138" s="157"/>
      <c r="F138" s="157"/>
      <c r="G138" s="159">
        <f t="shared" ref="G138:J138" si="59">G139</f>
        <v>10000</v>
      </c>
      <c r="H138" s="159">
        <f t="shared" si="59"/>
        <v>10000</v>
      </c>
      <c r="I138" s="159">
        <f t="shared" si="59"/>
        <v>0</v>
      </c>
      <c r="J138" s="159">
        <f t="shared" si="59"/>
        <v>0</v>
      </c>
      <c r="K138" s="159">
        <f>K139</f>
        <v>9600</v>
      </c>
      <c r="L138" s="159">
        <f t="shared" ref="L138:R138" si="60">L139</f>
        <v>9600</v>
      </c>
      <c r="M138" s="159">
        <f t="shared" si="60"/>
        <v>0</v>
      </c>
      <c r="N138" s="159">
        <f t="shared" si="60"/>
        <v>0</v>
      </c>
      <c r="O138" s="159">
        <f t="shared" si="60"/>
        <v>9600</v>
      </c>
      <c r="P138" s="159">
        <f t="shared" si="60"/>
        <v>9600</v>
      </c>
      <c r="Q138" s="159">
        <f t="shared" si="60"/>
        <v>0</v>
      </c>
      <c r="R138" s="159">
        <f t="shared" si="60"/>
        <v>0</v>
      </c>
      <c r="S138" s="180"/>
    </row>
    <row r="139" spans="1:20" ht="27.95" customHeight="1">
      <c r="A139" s="146">
        <v>1</v>
      </c>
      <c r="B139" s="142" t="s">
        <v>367</v>
      </c>
      <c r="C139" s="157"/>
      <c r="D139" s="157"/>
      <c r="E139" s="157"/>
      <c r="F139" s="157"/>
      <c r="G139" s="159">
        <f t="shared" ref="G139:J139" si="61">SUM(G140:G141)</f>
        <v>10000</v>
      </c>
      <c r="H139" s="159">
        <f t="shared" si="61"/>
        <v>10000</v>
      </c>
      <c r="I139" s="159">
        <f t="shared" si="61"/>
        <v>0</v>
      </c>
      <c r="J139" s="159">
        <f t="shared" si="61"/>
        <v>0</v>
      </c>
      <c r="K139" s="159">
        <f>SUM(K140:K141)</f>
        <v>9600</v>
      </c>
      <c r="L139" s="159">
        <f t="shared" ref="L139:R139" si="62">SUM(L140:L141)</f>
        <v>9600</v>
      </c>
      <c r="M139" s="159">
        <f t="shared" si="62"/>
        <v>0</v>
      </c>
      <c r="N139" s="159">
        <f t="shared" si="62"/>
        <v>0</v>
      </c>
      <c r="O139" s="159">
        <f t="shared" si="62"/>
        <v>9600</v>
      </c>
      <c r="P139" s="159">
        <f t="shared" si="62"/>
        <v>9600</v>
      </c>
      <c r="Q139" s="159">
        <f t="shared" si="62"/>
        <v>0</v>
      </c>
      <c r="R139" s="159">
        <f t="shared" si="62"/>
        <v>0</v>
      </c>
      <c r="S139" s="180"/>
    </row>
    <row r="140" spans="1:20" s="151" customFormat="1" ht="39" customHeight="1">
      <c r="A140" s="154">
        <v>1</v>
      </c>
      <c r="B140" s="148" t="s">
        <v>364</v>
      </c>
      <c r="C140" s="149"/>
      <c r="D140" s="149" t="s">
        <v>247</v>
      </c>
      <c r="E140" s="149" t="s">
        <v>246</v>
      </c>
      <c r="F140" s="149"/>
      <c r="G140" s="158">
        <v>6000</v>
      </c>
      <c r="H140" s="158">
        <f>G140</f>
        <v>6000</v>
      </c>
      <c r="I140" s="158"/>
      <c r="J140" s="158"/>
      <c r="K140" s="158">
        <f>L140</f>
        <v>5800</v>
      </c>
      <c r="L140" s="158">
        <f>H136-L136</f>
        <v>5800</v>
      </c>
      <c r="M140" s="158"/>
      <c r="N140" s="158"/>
      <c r="O140" s="158">
        <f>P140</f>
        <v>5800</v>
      </c>
      <c r="P140" s="158">
        <f>L140</f>
        <v>5800</v>
      </c>
      <c r="Q140" s="158"/>
      <c r="R140" s="158"/>
      <c r="S140" s="149"/>
      <c r="T140" s="175"/>
    </row>
    <row r="141" spans="1:20" s="151" customFormat="1" ht="33.75" customHeight="1">
      <c r="A141" s="154">
        <v>2</v>
      </c>
      <c r="B141" s="148" t="s">
        <v>363</v>
      </c>
      <c r="C141" s="149"/>
      <c r="D141" s="149" t="s">
        <v>248</v>
      </c>
      <c r="E141" s="149" t="s">
        <v>246</v>
      </c>
      <c r="F141" s="149"/>
      <c r="G141" s="158">
        <v>4000</v>
      </c>
      <c r="H141" s="158">
        <f t="shared" ref="H141" si="63">G141</f>
        <v>4000</v>
      </c>
      <c r="I141" s="158"/>
      <c r="J141" s="158"/>
      <c r="K141" s="158">
        <f t="shared" ref="K141" si="64">L141</f>
        <v>3800</v>
      </c>
      <c r="L141" s="158">
        <f>H137-L137</f>
        <v>3800</v>
      </c>
      <c r="M141" s="158"/>
      <c r="N141" s="158"/>
      <c r="O141" s="158">
        <f t="shared" ref="O141" si="65">P141</f>
        <v>3800</v>
      </c>
      <c r="P141" s="158">
        <f t="shared" ref="P141" si="66">L141</f>
        <v>3800</v>
      </c>
      <c r="Q141" s="158"/>
      <c r="R141" s="158"/>
      <c r="S141" s="149"/>
      <c r="T141" s="175"/>
    </row>
    <row r="153" spans="9:9">
      <c r="I153" s="191"/>
    </row>
  </sheetData>
  <mergeCells count="30">
    <mergeCell ref="G8:G10"/>
    <mergeCell ref="H8:H10"/>
    <mergeCell ref="K8:K10"/>
    <mergeCell ref="L8:N8"/>
    <mergeCell ref="O8:O10"/>
    <mergeCell ref="L9:L10"/>
    <mergeCell ref="M9:N9"/>
    <mergeCell ref="I7:I10"/>
    <mergeCell ref="J7:J10"/>
    <mergeCell ref="K7:N7"/>
    <mergeCell ref="O7:R7"/>
    <mergeCell ref="P8:R8"/>
    <mergeCell ref="P9:P10"/>
    <mergeCell ref="Q9:R9"/>
    <mergeCell ref="A4:S4"/>
    <mergeCell ref="A1:S1"/>
    <mergeCell ref="A3:S3"/>
    <mergeCell ref="A5:S5"/>
    <mergeCell ref="A6:A10"/>
    <mergeCell ref="B6:B10"/>
    <mergeCell ref="C6:C10"/>
    <mergeCell ref="D6:D10"/>
    <mergeCell ref="E6:E10"/>
    <mergeCell ref="F6:H6"/>
    <mergeCell ref="A2:S2"/>
    <mergeCell ref="I6:J6"/>
    <mergeCell ref="K6:R6"/>
    <mergeCell ref="S6:S10"/>
    <mergeCell ref="F7:F10"/>
    <mergeCell ref="G7:H7"/>
  </mergeCells>
  <pageMargins left="0.59055118110236227" right="0.39370078740157483" top="0.78740157480314965" bottom="0.51181102362204722" header="0.31496062992125984" footer="0.31496062992125984"/>
  <pageSetup paperSize="9" scale="60" fitToHeight="0" orientation="landscape" r:id="rId1"/>
  <headerFooter>
    <oddFooter>&amp;R&amp;P/&amp;N</oddFooter>
  </headerFooter>
</worksheet>
</file>

<file path=xl/worksheets/sheet9.xml><?xml version="1.0" encoding="utf-8"?>
<worksheet xmlns="http://schemas.openxmlformats.org/spreadsheetml/2006/main" xmlns:r="http://schemas.openxmlformats.org/officeDocument/2006/relationships">
  <sheetPr>
    <pageSetUpPr fitToPage="1"/>
  </sheetPr>
  <dimension ref="A1:U112"/>
  <sheetViews>
    <sheetView zoomScale="85" zoomScaleNormal="85" workbookViewId="0">
      <pane xSplit="2" ySplit="11" topLeftCell="E12" activePane="bottomRight" state="frozen"/>
      <selection pane="topRight" activeCell="C1" sqref="C1"/>
      <selection pane="bottomLeft" activeCell="A12" sqref="A12"/>
      <selection pane="bottomRight" activeCell="A3" sqref="A3:U3"/>
    </sheetView>
  </sheetViews>
  <sheetFormatPr defaultRowHeight="12.75"/>
  <cols>
    <col min="1" max="1" width="6.1640625" style="153" customWidth="1"/>
    <col min="2" max="2" width="55.83203125" style="153" customWidth="1"/>
    <col min="3" max="3" width="9.5" style="153" customWidth="1"/>
    <col min="4" max="4" width="12.6640625" style="156" customWidth="1"/>
    <col min="5" max="5" width="9.5" style="156" bestFit="1" customWidth="1"/>
    <col min="6" max="6" width="11.6640625" style="156" customWidth="1"/>
    <col min="7" max="7" width="18.6640625" style="153" bestFit="1" customWidth="1"/>
    <col min="8" max="8" width="15.6640625" style="153" customWidth="1"/>
    <col min="9" max="9" width="13.83203125" style="153" customWidth="1"/>
    <col min="10" max="10" width="14.83203125" style="153" customWidth="1"/>
    <col min="11" max="12" width="15" style="153" customWidth="1"/>
    <col min="13" max="14" width="15.6640625" style="153" bestFit="1" customWidth="1"/>
    <col min="15" max="16" width="13.1640625" style="153" bestFit="1" customWidth="1"/>
    <col min="17" max="18" width="15.6640625" style="153" bestFit="1" customWidth="1"/>
    <col min="19" max="20" width="10" style="153" bestFit="1" customWidth="1"/>
    <col min="21" max="21" width="9.33203125" style="156"/>
    <col min="22" max="16384" width="9.33203125" style="153"/>
  </cols>
  <sheetData>
    <row r="1" spans="1:21" s="155" customFormat="1" ht="18.75">
      <c r="A1" s="254" t="s">
        <v>135</v>
      </c>
      <c r="B1" s="254"/>
      <c r="C1" s="254"/>
      <c r="D1" s="254"/>
      <c r="E1" s="254"/>
      <c r="F1" s="254"/>
      <c r="G1" s="254"/>
      <c r="H1" s="254"/>
      <c r="I1" s="254"/>
      <c r="J1" s="254"/>
      <c r="K1" s="254"/>
      <c r="L1" s="254"/>
      <c r="M1" s="254"/>
      <c r="N1" s="254"/>
      <c r="O1" s="254"/>
      <c r="P1" s="254"/>
      <c r="Q1" s="254"/>
      <c r="R1" s="254"/>
      <c r="S1" s="254"/>
      <c r="T1" s="254"/>
      <c r="U1" s="254"/>
    </row>
    <row r="2" spans="1:21" s="155" customFormat="1" ht="18.75" hidden="1">
      <c r="A2" s="260" t="s">
        <v>78</v>
      </c>
      <c r="B2" s="260"/>
      <c r="C2" s="260"/>
      <c r="D2" s="260"/>
      <c r="E2" s="260"/>
      <c r="F2" s="260"/>
      <c r="G2" s="260"/>
      <c r="H2" s="260"/>
      <c r="I2" s="260"/>
      <c r="J2" s="260"/>
      <c r="K2" s="260"/>
      <c r="L2" s="260"/>
      <c r="M2" s="260"/>
      <c r="N2" s="260"/>
      <c r="O2" s="260"/>
      <c r="P2" s="260"/>
      <c r="Q2" s="260"/>
      <c r="R2" s="260"/>
      <c r="S2" s="260"/>
      <c r="T2" s="260"/>
      <c r="U2" s="260"/>
    </row>
    <row r="3" spans="1:21" ht="44.25" customHeight="1">
      <c r="A3" s="255" t="s">
        <v>242</v>
      </c>
      <c r="B3" s="255"/>
      <c r="C3" s="255"/>
      <c r="D3" s="255"/>
      <c r="E3" s="255"/>
      <c r="F3" s="255"/>
      <c r="G3" s="255"/>
      <c r="H3" s="255"/>
      <c r="I3" s="255"/>
      <c r="J3" s="255"/>
      <c r="K3" s="255"/>
      <c r="L3" s="255"/>
      <c r="M3" s="255"/>
      <c r="N3" s="255"/>
      <c r="O3" s="255"/>
      <c r="P3" s="255"/>
      <c r="Q3" s="255"/>
      <c r="R3" s="255"/>
      <c r="S3" s="255"/>
      <c r="T3" s="255"/>
      <c r="U3" s="255"/>
    </row>
    <row r="4" spans="1:21" ht="24.75" customHeight="1">
      <c r="A4" s="253" t="s">
        <v>506</v>
      </c>
      <c r="B4" s="253"/>
      <c r="C4" s="253"/>
      <c r="D4" s="253"/>
      <c r="E4" s="253"/>
      <c r="F4" s="253"/>
      <c r="G4" s="253"/>
      <c r="H4" s="253"/>
      <c r="I4" s="253"/>
      <c r="J4" s="253"/>
      <c r="K4" s="253"/>
      <c r="L4" s="253"/>
      <c r="M4" s="253"/>
      <c r="N4" s="253"/>
      <c r="O4" s="253"/>
      <c r="P4" s="253"/>
      <c r="Q4" s="253"/>
      <c r="R4" s="253"/>
      <c r="S4" s="253"/>
      <c r="T4" s="253"/>
      <c r="U4" s="253"/>
    </row>
    <row r="5" spans="1:21" ht="21.75" customHeight="1">
      <c r="A5" s="256" t="s">
        <v>0</v>
      </c>
      <c r="B5" s="256"/>
      <c r="C5" s="256"/>
      <c r="D5" s="256"/>
      <c r="E5" s="256"/>
      <c r="F5" s="256"/>
      <c r="G5" s="256"/>
      <c r="H5" s="256"/>
      <c r="I5" s="256"/>
      <c r="J5" s="256"/>
      <c r="K5" s="256"/>
      <c r="L5" s="256"/>
      <c r="M5" s="256"/>
      <c r="N5" s="256"/>
      <c r="O5" s="256"/>
      <c r="P5" s="256"/>
      <c r="Q5" s="256"/>
      <c r="R5" s="256"/>
      <c r="S5" s="256"/>
      <c r="T5" s="256"/>
      <c r="U5" s="256"/>
    </row>
    <row r="6" spans="1:21" s="155" customFormat="1" ht="39.75" customHeight="1">
      <c r="A6" s="257" t="s">
        <v>1</v>
      </c>
      <c r="B6" s="257" t="s">
        <v>22</v>
      </c>
      <c r="C6" s="257" t="s">
        <v>23</v>
      </c>
      <c r="D6" s="257" t="s">
        <v>38</v>
      </c>
      <c r="E6" s="257" t="s">
        <v>39</v>
      </c>
      <c r="F6" s="257" t="s">
        <v>24</v>
      </c>
      <c r="G6" s="257"/>
      <c r="H6" s="257"/>
      <c r="I6" s="257"/>
      <c r="J6" s="257"/>
      <c r="K6" s="257" t="s">
        <v>41</v>
      </c>
      <c r="L6" s="257"/>
      <c r="M6" s="257" t="s">
        <v>14</v>
      </c>
      <c r="N6" s="257"/>
      <c r="O6" s="257"/>
      <c r="P6" s="257"/>
      <c r="Q6" s="257"/>
      <c r="R6" s="257"/>
      <c r="S6" s="257"/>
      <c r="T6" s="257"/>
      <c r="U6" s="257" t="s">
        <v>3</v>
      </c>
    </row>
    <row r="7" spans="1:21" s="155" customFormat="1" ht="24.95" customHeight="1">
      <c r="A7" s="257"/>
      <c r="B7" s="257"/>
      <c r="C7" s="257"/>
      <c r="D7" s="257"/>
      <c r="E7" s="257"/>
      <c r="F7" s="257" t="s">
        <v>25</v>
      </c>
      <c r="G7" s="257" t="s">
        <v>26</v>
      </c>
      <c r="H7" s="257"/>
      <c r="I7" s="257"/>
      <c r="J7" s="257"/>
      <c r="K7" s="257" t="s">
        <v>27</v>
      </c>
      <c r="L7" s="257" t="s">
        <v>40</v>
      </c>
      <c r="M7" s="257" t="s">
        <v>42</v>
      </c>
      <c r="N7" s="257"/>
      <c r="O7" s="257"/>
      <c r="P7" s="257"/>
      <c r="Q7" s="257" t="s">
        <v>43</v>
      </c>
      <c r="R7" s="257"/>
      <c r="S7" s="257"/>
      <c r="T7" s="257"/>
      <c r="U7" s="257"/>
    </row>
    <row r="8" spans="1:21" s="155" customFormat="1" ht="24.95" customHeight="1">
      <c r="A8" s="257"/>
      <c r="B8" s="257"/>
      <c r="C8" s="257"/>
      <c r="D8" s="257"/>
      <c r="E8" s="257"/>
      <c r="F8" s="257"/>
      <c r="G8" s="257" t="s">
        <v>27</v>
      </c>
      <c r="H8" s="257" t="s">
        <v>40</v>
      </c>
      <c r="I8" s="257" t="s">
        <v>270</v>
      </c>
      <c r="J8" s="257" t="s">
        <v>271</v>
      </c>
      <c r="K8" s="257"/>
      <c r="L8" s="257"/>
      <c r="M8" s="257" t="s">
        <v>27</v>
      </c>
      <c r="N8" s="257" t="s">
        <v>44</v>
      </c>
      <c r="O8" s="257"/>
      <c r="P8" s="257"/>
      <c r="Q8" s="257" t="s">
        <v>27</v>
      </c>
      <c r="R8" s="257" t="s">
        <v>44</v>
      </c>
      <c r="S8" s="257"/>
      <c r="T8" s="257"/>
      <c r="U8" s="257"/>
    </row>
    <row r="9" spans="1:21" s="155" customFormat="1" ht="24.95" customHeight="1">
      <c r="A9" s="257"/>
      <c r="B9" s="257"/>
      <c r="C9" s="257"/>
      <c r="D9" s="257"/>
      <c r="E9" s="257"/>
      <c r="F9" s="257"/>
      <c r="G9" s="257"/>
      <c r="H9" s="257"/>
      <c r="I9" s="257"/>
      <c r="J9" s="257"/>
      <c r="K9" s="257"/>
      <c r="L9" s="257"/>
      <c r="M9" s="257"/>
      <c r="N9" s="257" t="s">
        <v>28</v>
      </c>
      <c r="O9" s="257" t="s">
        <v>29</v>
      </c>
      <c r="P9" s="257"/>
      <c r="Q9" s="257"/>
      <c r="R9" s="257" t="s">
        <v>28</v>
      </c>
      <c r="S9" s="257" t="s">
        <v>29</v>
      </c>
      <c r="T9" s="257"/>
      <c r="U9" s="257"/>
    </row>
    <row r="10" spans="1:21" s="155" customFormat="1" ht="72" customHeight="1">
      <c r="A10" s="257"/>
      <c r="B10" s="257"/>
      <c r="C10" s="257"/>
      <c r="D10" s="257"/>
      <c r="E10" s="257"/>
      <c r="F10" s="257"/>
      <c r="G10" s="257"/>
      <c r="H10" s="257"/>
      <c r="I10" s="257"/>
      <c r="J10" s="257"/>
      <c r="K10" s="257"/>
      <c r="L10" s="257"/>
      <c r="M10" s="257"/>
      <c r="N10" s="257"/>
      <c r="O10" s="157" t="s">
        <v>30</v>
      </c>
      <c r="P10" s="157" t="s">
        <v>366</v>
      </c>
      <c r="Q10" s="257"/>
      <c r="R10" s="257"/>
      <c r="S10" s="157" t="s">
        <v>30</v>
      </c>
      <c r="T10" s="157" t="s">
        <v>45</v>
      </c>
      <c r="U10" s="257"/>
    </row>
    <row r="11" spans="1:21" s="155" customFormat="1" ht="21.75" customHeight="1">
      <c r="A11" s="157">
        <v>1</v>
      </c>
      <c r="B11" s="157">
        <v>2</v>
      </c>
      <c r="C11" s="157">
        <v>3</v>
      </c>
      <c r="D11" s="157">
        <v>4</v>
      </c>
      <c r="E11" s="157">
        <v>5</v>
      </c>
      <c r="F11" s="157">
        <v>6</v>
      </c>
      <c r="G11" s="157">
        <v>7</v>
      </c>
      <c r="H11" s="157">
        <v>8</v>
      </c>
      <c r="I11" s="157"/>
      <c r="J11" s="157"/>
      <c r="K11" s="157">
        <v>9</v>
      </c>
      <c r="L11" s="157">
        <v>10</v>
      </c>
      <c r="M11" s="157">
        <v>11</v>
      </c>
      <c r="N11" s="157">
        <v>12</v>
      </c>
      <c r="O11" s="157">
        <v>13</v>
      </c>
      <c r="P11" s="157">
        <v>14</v>
      </c>
      <c r="Q11" s="157">
        <v>15</v>
      </c>
      <c r="R11" s="157">
        <v>16</v>
      </c>
      <c r="S11" s="157">
        <v>17</v>
      </c>
      <c r="T11" s="157">
        <v>18</v>
      </c>
      <c r="U11" s="157">
        <v>19</v>
      </c>
    </row>
    <row r="12" spans="1:21" s="155" customFormat="1" ht="26.25" customHeight="1">
      <c r="A12" s="157"/>
      <c r="B12" s="157" t="s">
        <v>287</v>
      </c>
      <c r="C12" s="142"/>
      <c r="D12" s="157"/>
      <c r="E12" s="157"/>
      <c r="F12" s="157"/>
      <c r="G12" s="159">
        <f t="shared" ref="G12:T12" si="0">G13+G32</f>
        <v>864701</v>
      </c>
      <c r="H12" s="159">
        <f t="shared" si="0"/>
        <v>799850</v>
      </c>
      <c r="I12" s="159">
        <f t="shared" si="0"/>
        <v>0</v>
      </c>
      <c r="J12" s="159">
        <f t="shared" si="0"/>
        <v>0</v>
      </c>
      <c r="K12" s="159">
        <f t="shared" si="0"/>
        <v>184579.30944500002</v>
      </c>
      <c r="L12" s="159">
        <f t="shared" si="0"/>
        <v>184579</v>
      </c>
      <c r="M12" s="159">
        <f t="shared" si="0"/>
        <v>545844.63974999997</v>
      </c>
      <c r="N12" s="159">
        <f t="shared" si="0"/>
        <v>529253.63974999997</v>
      </c>
      <c r="O12" s="159">
        <f t="shared" si="0"/>
        <v>0</v>
      </c>
      <c r="P12" s="159">
        <f t="shared" si="0"/>
        <v>0</v>
      </c>
      <c r="Q12" s="159">
        <f t="shared" si="0"/>
        <v>545844.63974999997</v>
      </c>
      <c r="R12" s="159">
        <f t="shared" si="0"/>
        <v>529253.63974999997</v>
      </c>
      <c r="S12" s="159">
        <f t="shared" si="0"/>
        <v>0</v>
      </c>
      <c r="T12" s="159">
        <f t="shared" si="0"/>
        <v>0</v>
      </c>
      <c r="U12" s="161"/>
    </row>
    <row r="13" spans="1:21" s="155" customFormat="1" ht="19.5" customHeight="1">
      <c r="A13" s="157" t="s">
        <v>66</v>
      </c>
      <c r="B13" s="157" t="s">
        <v>19</v>
      </c>
      <c r="C13" s="142"/>
      <c r="D13" s="157"/>
      <c r="E13" s="157"/>
      <c r="F13" s="157"/>
      <c r="G13" s="159">
        <f t="shared" ref="G13:T13" si="1">G14+G20</f>
        <v>864701</v>
      </c>
      <c r="H13" s="159">
        <f t="shared" si="1"/>
        <v>799850</v>
      </c>
      <c r="I13" s="159">
        <f t="shared" si="1"/>
        <v>0</v>
      </c>
      <c r="J13" s="159">
        <f t="shared" si="1"/>
        <v>0</v>
      </c>
      <c r="K13" s="159">
        <f t="shared" si="1"/>
        <v>184579.30944500002</v>
      </c>
      <c r="L13" s="159">
        <f t="shared" si="1"/>
        <v>184579</v>
      </c>
      <c r="M13" s="159">
        <f t="shared" si="1"/>
        <v>364913.06675</v>
      </c>
      <c r="N13" s="159">
        <f t="shared" si="1"/>
        <v>364913.06675</v>
      </c>
      <c r="O13" s="159">
        <f t="shared" si="1"/>
        <v>0</v>
      </c>
      <c r="P13" s="159">
        <f t="shared" si="1"/>
        <v>0</v>
      </c>
      <c r="Q13" s="159">
        <f t="shared" si="1"/>
        <v>364913.06675</v>
      </c>
      <c r="R13" s="159">
        <f t="shared" si="1"/>
        <v>364913.06675</v>
      </c>
      <c r="S13" s="159">
        <f t="shared" si="1"/>
        <v>0</v>
      </c>
      <c r="T13" s="159">
        <f t="shared" si="1"/>
        <v>0</v>
      </c>
      <c r="U13" s="161"/>
    </row>
    <row r="14" spans="1:21" ht="21.95" customHeight="1">
      <c r="A14" s="157" t="s">
        <v>20</v>
      </c>
      <c r="B14" s="157" t="s">
        <v>46</v>
      </c>
      <c r="C14" s="142"/>
      <c r="D14" s="157"/>
      <c r="E14" s="157"/>
      <c r="F14" s="157"/>
      <c r="G14" s="159">
        <f t="shared" ref="G14:T14" si="2">SUM(G15:G19)</f>
        <v>290000</v>
      </c>
      <c r="H14" s="159">
        <f t="shared" si="2"/>
        <v>290000</v>
      </c>
      <c r="I14" s="159">
        <f t="shared" si="2"/>
        <v>0</v>
      </c>
      <c r="J14" s="159">
        <f t="shared" si="2"/>
        <v>0</v>
      </c>
      <c r="K14" s="159">
        <f t="shared" si="2"/>
        <v>0</v>
      </c>
      <c r="L14" s="159">
        <f t="shared" si="2"/>
        <v>0</v>
      </c>
      <c r="M14" s="159">
        <f t="shared" si="2"/>
        <v>21000</v>
      </c>
      <c r="N14" s="159">
        <f t="shared" si="2"/>
        <v>21000</v>
      </c>
      <c r="O14" s="159">
        <f t="shared" si="2"/>
        <v>0</v>
      </c>
      <c r="P14" s="159">
        <f t="shared" si="2"/>
        <v>0</v>
      </c>
      <c r="Q14" s="159">
        <f t="shared" si="2"/>
        <v>21000</v>
      </c>
      <c r="R14" s="159">
        <f t="shared" si="2"/>
        <v>21000</v>
      </c>
      <c r="S14" s="159">
        <f t="shared" si="2"/>
        <v>0</v>
      </c>
      <c r="T14" s="159">
        <f t="shared" si="2"/>
        <v>0</v>
      </c>
      <c r="U14" s="161"/>
    </row>
    <row r="15" spans="1:21" ht="21.95" customHeight="1">
      <c r="A15" s="143">
        <v>1</v>
      </c>
      <c r="B15" s="144" t="s">
        <v>249</v>
      </c>
      <c r="C15" s="144"/>
      <c r="D15" s="145" t="s">
        <v>266</v>
      </c>
      <c r="E15" s="145" t="s">
        <v>246</v>
      </c>
      <c r="F15" s="145"/>
      <c r="G15" s="158">
        <v>20000</v>
      </c>
      <c r="H15" s="158">
        <f>G15</f>
        <v>20000</v>
      </c>
      <c r="I15" s="158"/>
      <c r="J15" s="158"/>
      <c r="K15" s="158"/>
      <c r="L15" s="158"/>
      <c r="M15" s="158">
        <v>2000</v>
      </c>
      <c r="N15" s="158">
        <f>M15</f>
        <v>2000</v>
      </c>
      <c r="O15" s="158"/>
      <c r="P15" s="158"/>
      <c r="Q15" s="158">
        <f>R15</f>
        <v>2000</v>
      </c>
      <c r="R15" s="158">
        <f>N15</f>
        <v>2000</v>
      </c>
      <c r="S15" s="158"/>
      <c r="T15" s="158"/>
      <c r="U15" s="162"/>
    </row>
    <row r="16" spans="1:21" ht="21.95" customHeight="1">
      <c r="A16" s="143">
        <v>2</v>
      </c>
      <c r="B16" s="144" t="s">
        <v>250</v>
      </c>
      <c r="C16" s="144"/>
      <c r="D16" s="145" t="s">
        <v>266</v>
      </c>
      <c r="E16" s="145" t="s">
        <v>246</v>
      </c>
      <c r="F16" s="145"/>
      <c r="G16" s="158">
        <v>30000</v>
      </c>
      <c r="H16" s="158">
        <f t="shared" ref="H16:H17" si="3">G16</f>
        <v>30000</v>
      </c>
      <c r="I16" s="158"/>
      <c r="J16" s="158"/>
      <c r="K16" s="158"/>
      <c r="L16" s="158"/>
      <c r="M16" s="158">
        <v>2000</v>
      </c>
      <c r="N16" s="158">
        <f t="shared" ref="N16:N17" si="4">M16</f>
        <v>2000</v>
      </c>
      <c r="O16" s="158"/>
      <c r="P16" s="158"/>
      <c r="Q16" s="158">
        <f t="shared" ref="Q16:Q17" si="5">R16</f>
        <v>2000</v>
      </c>
      <c r="R16" s="158">
        <f t="shared" ref="R16:R17" si="6">N16</f>
        <v>2000</v>
      </c>
      <c r="S16" s="158"/>
      <c r="T16" s="158"/>
      <c r="U16" s="162"/>
    </row>
    <row r="17" spans="1:21" ht="21.95" customHeight="1">
      <c r="A17" s="143">
        <v>3</v>
      </c>
      <c r="B17" s="144" t="s">
        <v>251</v>
      </c>
      <c r="C17" s="144"/>
      <c r="D17" s="145" t="s">
        <v>266</v>
      </c>
      <c r="E17" s="145" t="s">
        <v>246</v>
      </c>
      <c r="F17" s="145"/>
      <c r="G17" s="158">
        <v>40000</v>
      </c>
      <c r="H17" s="158">
        <f t="shared" si="3"/>
        <v>40000</v>
      </c>
      <c r="I17" s="158"/>
      <c r="J17" s="158"/>
      <c r="K17" s="158"/>
      <c r="L17" s="158"/>
      <c r="M17" s="158">
        <v>2000</v>
      </c>
      <c r="N17" s="158">
        <f t="shared" si="4"/>
        <v>2000</v>
      </c>
      <c r="O17" s="158"/>
      <c r="P17" s="158"/>
      <c r="Q17" s="158">
        <f t="shared" si="5"/>
        <v>2000</v>
      </c>
      <c r="R17" s="158">
        <f t="shared" si="6"/>
        <v>2000</v>
      </c>
      <c r="S17" s="158"/>
      <c r="T17" s="158"/>
      <c r="U17" s="162"/>
    </row>
    <row r="18" spans="1:21" ht="30.75" customHeight="1">
      <c r="A18" s="143">
        <v>4</v>
      </c>
      <c r="B18" s="144" t="s">
        <v>368</v>
      </c>
      <c r="C18" s="144"/>
      <c r="D18" s="145" t="s">
        <v>266</v>
      </c>
      <c r="E18" s="145" t="s">
        <v>246</v>
      </c>
      <c r="F18" s="145"/>
      <c r="G18" s="158">
        <v>150000</v>
      </c>
      <c r="H18" s="158">
        <v>150000</v>
      </c>
      <c r="I18" s="158"/>
      <c r="J18" s="158"/>
      <c r="K18" s="158"/>
      <c r="L18" s="158"/>
      <c r="M18" s="158">
        <v>10000</v>
      </c>
      <c r="N18" s="158">
        <v>10000</v>
      </c>
      <c r="O18" s="158"/>
      <c r="P18" s="158"/>
      <c r="Q18" s="158">
        <v>10000</v>
      </c>
      <c r="R18" s="158">
        <v>10000</v>
      </c>
      <c r="S18" s="158"/>
      <c r="T18" s="158"/>
      <c r="U18" s="161"/>
    </row>
    <row r="19" spans="1:21" ht="30.75" customHeight="1">
      <c r="A19" s="143">
        <v>5</v>
      </c>
      <c r="B19" s="144" t="s">
        <v>360</v>
      </c>
      <c r="C19" s="144"/>
      <c r="D19" s="145" t="s">
        <v>361</v>
      </c>
      <c r="E19" s="145">
        <v>2021</v>
      </c>
      <c r="F19" s="145"/>
      <c r="G19" s="158">
        <v>50000</v>
      </c>
      <c r="H19" s="158">
        <v>50000</v>
      </c>
      <c r="I19" s="158"/>
      <c r="J19" s="158"/>
      <c r="K19" s="158"/>
      <c r="L19" s="158"/>
      <c r="M19" s="158">
        <v>5000</v>
      </c>
      <c r="N19" s="158">
        <v>5000</v>
      </c>
      <c r="O19" s="158"/>
      <c r="P19" s="158"/>
      <c r="Q19" s="158">
        <v>5000</v>
      </c>
      <c r="R19" s="158">
        <v>5000</v>
      </c>
      <c r="S19" s="158"/>
      <c r="T19" s="158"/>
      <c r="U19" s="161"/>
    </row>
    <row r="20" spans="1:21" ht="27.95" customHeight="1">
      <c r="A20" s="157" t="s">
        <v>21</v>
      </c>
      <c r="B20" s="157" t="s">
        <v>337</v>
      </c>
      <c r="C20" s="142"/>
      <c r="D20" s="157"/>
      <c r="E20" s="157"/>
      <c r="F20" s="157"/>
      <c r="G20" s="159">
        <f>G21+G25</f>
        <v>574701</v>
      </c>
      <c r="H20" s="159">
        <f t="shared" ref="H20:T20" si="7">H21+H25</f>
        <v>509850</v>
      </c>
      <c r="I20" s="159">
        <f t="shared" si="7"/>
        <v>0</v>
      </c>
      <c r="J20" s="159">
        <f t="shared" si="7"/>
        <v>0</v>
      </c>
      <c r="K20" s="159">
        <f t="shared" si="7"/>
        <v>184579.30944500002</v>
      </c>
      <c r="L20" s="159">
        <f t="shared" si="7"/>
        <v>184579</v>
      </c>
      <c r="M20" s="159">
        <f t="shared" si="7"/>
        <v>343913.06675</v>
      </c>
      <c r="N20" s="159">
        <f t="shared" si="7"/>
        <v>343913.06675</v>
      </c>
      <c r="O20" s="159">
        <f t="shared" si="7"/>
        <v>0</v>
      </c>
      <c r="P20" s="159">
        <f t="shared" si="7"/>
        <v>0</v>
      </c>
      <c r="Q20" s="159">
        <f t="shared" si="7"/>
        <v>343913.06675</v>
      </c>
      <c r="R20" s="159">
        <f t="shared" si="7"/>
        <v>343913.06675</v>
      </c>
      <c r="S20" s="159">
        <f t="shared" si="7"/>
        <v>0</v>
      </c>
      <c r="T20" s="159">
        <f t="shared" si="7"/>
        <v>0</v>
      </c>
      <c r="U20" s="161"/>
    </row>
    <row r="21" spans="1:21" ht="27.95" customHeight="1">
      <c r="A21" s="146" t="s">
        <v>32</v>
      </c>
      <c r="B21" s="142" t="s">
        <v>49</v>
      </c>
      <c r="C21" s="142"/>
      <c r="D21" s="157"/>
      <c r="E21" s="157"/>
      <c r="F21" s="157"/>
      <c r="G21" s="159">
        <f>SUM(G22:G24)</f>
        <v>284621</v>
      </c>
      <c r="H21" s="159">
        <f t="shared" ref="H21:T21" si="8">SUM(H22:H24)</f>
        <v>264770</v>
      </c>
      <c r="I21" s="159">
        <f t="shared" si="8"/>
        <v>0</v>
      </c>
      <c r="J21" s="159">
        <f t="shared" si="8"/>
        <v>0</v>
      </c>
      <c r="K21" s="159">
        <f t="shared" si="8"/>
        <v>184579.30944500002</v>
      </c>
      <c r="L21" s="159">
        <f t="shared" si="8"/>
        <v>184579</v>
      </c>
      <c r="M21" s="159">
        <f t="shared" si="8"/>
        <v>74833.066749999998</v>
      </c>
      <c r="N21" s="159">
        <f t="shared" si="8"/>
        <v>74833.066749999998</v>
      </c>
      <c r="O21" s="159">
        <f t="shared" si="8"/>
        <v>0</v>
      </c>
      <c r="P21" s="159">
        <f t="shared" si="8"/>
        <v>0</v>
      </c>
      <c r="Q21" s="159">
        <f t="shared" si="8"/>
        <v>74833.066749999998</v>
      </c>
      <c r="R21" s="159">
        <f t="shared" si="8"/>
        <v>74833.066749999998</v>
      </c>
      <c r="S21" s="159">
        <f t="shared" si="8"/>
        <v>0</v>
      </c>
      <c r="T21" s="159">
        <f t="shared" si="8"/>
        <v>0</v>
      </c>
      <c r="U21" s="161"/>
    </row>
    <row r="22" spans="1:21" ht="27.95" customHeight="1">
      <c r="A22" s="143">
        <v>1</v>
      </c>
      <c r="B22" s="144" t="s">
        <v>453</v>
      </c>
      <c r="C22" s="144">
        <v>7551365</v>
      </c>
      <c r="D22" s="145" t="s">
        <v>266</v>
      </c>
      <c r="E22" s="145" t="s">
        <v>402</v>
      </c>
      <c r="F22" s="145" t="s">
        <v>456</v>
      </c>
      <c r="G22" s="158">
        <v>86590</v>
      </c>
      <c r="H22" s="158">
        <v>86590</v>
      </c>
      <c r="I22" s="158"/>
      <c r="J22" s="158"/>
      <c r="K22" s="158">
        <v>77930.309445000006</v>
      </c>
      <c r="L22" s="158">
        <v>77930</v>
      </c>
      <c r="M22" s="158">
        <v>3302.06675</v>
      </c>
      <c r="N22" s="158">
        <v>3302.06675</v>
      </c>
      <c r="O22" s="158"/>
      <c r="P22" s="158"/>
      <c r="Q22" s="158">
        <v>3302.06675</v>
      </c>
      <c r="R22" s="158">
        <v>3302.06675</v>
      </c>
      <c r="S22" s="158"/>
      <c r="T22" s="158"/>
      <c r="U22" s="162"/>
    </row>
    <row r="23" spans="1:21" ht="27.95" customHeight="1">
      <c r="A23" s="143">
        <v>2</v>
      </c>
      <c r="B23" s="144" t="s">
        <v>454</v>
      </c>
      <c r="C23" s="144">
        <v>7551368</v>
      </c>
      <c r="D23" s="145" t="s">
        <v>266</v>
      </c>
      <c r="E23" s="145" t="s">
        <v>402</v>
      </c>
      <c r="F23" s="145" t="s">
        <v>457</v>
      </c>
      <c r="G23" s="158">
        <v>98047</v>
      </c>
      <c r="H23" s="158">
        <v>88200</v>
      </c>
      <c r="I23" s="158"/>
      <c r="J23" s="158"/>
      <c r="K23" s="158">
        <v>60000</v>
      </c>
      <c r="L23" s="158">
        <v>60000</v>
      </c>
      <c r="M23" s="158">
        <v>28200</v>
      </c>
      <c r="N23" s="158">
        <v>28200</v>
      </c>
      <c r="O23" s="158"/>
      <c r="P23" s="158"/>
      <c r="Q23" s="158">
        <v>28200</v>
      </c>
      <c r="R23" s="158">
        <v>28200</v>
      </c>
      <c r="S23" s="158"/>
      <c r="T23" s="158"/>
      <c r="U23" s="162"/>
    </row>
    <row r="24" spans="1:21" ht="27.95" customHeight="1">
      <c r="A24" s="143">
        <v>3</v>
      </c>
      <c r="B24" s="144" t="s">
        <v>455</v>
      </c>
      <c r="C24" s="144">
        <v>7551363</v>
      </c>
      <c r="D24" s="145" t="s">
        <v>257</v>
      </c>
      <c r="E24" s="145" t="s">
        <v>402</v>
      </c>
      <c r="F24" s="145" t="s">
        <v>458</v>
      </c>
      <c r="G24" s="158">
        <v>99984</v>
      </c>
      <c r="H24" s="158">
        <v>89980</v>
      </c>
      <c r="I24" s="158"/>
      <c r="J24" s="158"/>
      <c r="K24" s="158">
        <v>46649</v>
      </c>
      <c r="L24" s="158">
        <v>46649</v>
      </c>
      <c r="M24" s="158">
        <v>43331</v>
      </c>
      <c r="N24" s="158">
        <v>43331</v>
      </c>
      <c r="O24" s="158"/>
      <c r="P24" s="158"/>
      <c r="Q24" s="158">
        <v>43331</v>
      </c>
      <c r="R24" s="158">
        <v>43331</v>
      </c>
      <c r="S24" s="158"/>
      <c r="T24" s="158"/>
      <c r="U24" s="162"/>
    </row>
    <row r="25" spans="1:21" ht="34.5" customHeight="1">
      <c r="A25" s="146" t="s">
        <v>48</v>
      </c>
      <c r="B25" s="142" t="s">
        <v>367</v>
      </c>
      <c r="C25" s="142"/>
      <c r="D25" s="157"/>
      <c r="E25" s="157"/>
      <c r="F25" s="157"/>
      <c r="G25" s="159">
        <f t="shared" ref="G25:T25" si="9">SUM(G26:G31)</f>
        <v>290080</v>
      </c>
      <c r="H25" s="159">
        <f t="shared" si="9"/>
        <v>245080</v>
      </c>
      <c r="I25" s="159">
        <f t="shared" si="9"/>
        <v>0</v>
      </c>
      <c r="J25" s="159">
        <f t="shared" si="9"/>
        <v>0</v>
      </c>
      <c r="K25" s="159">
        <f t="shared" si="9"/>
        <v>0</v>
      </c>
      <c r="L25" s="159">
        <f t="shared" si="9"/>
        <v>0</v>
      </c>
      <c r="M25" s="159">
        <f t="shared" si="9"/>
        <v>269080</v>
      </c>
      <c r="N25" s="159">
        <f t="shared" si="9"/>
        <v>269080</v>
      </c>
      <c r="O25" s="159">
        <f t="shared" si="9"/>
        <v>0</v>
      </c>
      <c r="P25" s="159">
        <f t="shared" si="9"/>
        <v>0</v>
      </c>
      <c r="Q25" s="159">
        <f t="shared" si="9"/>
        <v>269080</v>
      </c>
      <c r="R25" s="159">
        <f t="shared" si="9"/>
        <v>269080</v>
      </c>
      <c r="S25" s="159">
        <f t="shared" si="9"/>
        <v>0</v>
      </c>
      <c r="T25" s="159">
        <f t="shared" si="9"/>
        <v>0</v>
      </c>
      <c r="U25" s="161"/>
    </row>
    <row r="26" spans="1:21" ht="21.95" customHeight="1">
      <c r="A26" s="143">
        <v>1</v>
      </c>
      <c r="B26" s="144" t="s">
        <v>249</v>
      </c>
      <c r="C26" s="144"/>
      <c r="D26" s="145" t="s">
        <v>266</v>
      </c>
      <c r="E26" s="145" t="s">
        <v>246</v>
      </c>
      <c r="F26" s="145"/>
      <c r="G26" s="158">
        <v>20000</v>
      </c>
      <c r="H26" s="158">
        <v>20000</v>
      </c>
      <c r="I26" s="158"/>
      <c r="J26" s="158"/>
      <c r="K26" s="158"/>
      <c r="L26" s="158"/>
      <c r="M26" s="158">
        <f>N26</f>
        <v>18000</v>
      </c>
      <c r="N26" s="158">
        <f>H15-N15</f>
        <v>18000</v>
      </c>
      <c r="O26" s="158"/>
      <c r="P26" s="158"/>
      <c r="Q26" s="158">
        <f>R26</f>
        <v>18000</v>
      </c>
      <c r="R26" s="158">
        <f>N26</f>
        <v>18000</v>
      </c>
      <c r="S26" s="158"/>
      <c r="T26" s="158"/>
      <c r="U26" s="162"/>
    </row>
    <row r="27" spans="1:21" ht="21.95" customHeight="1">
      <c r="A27" s="143">
        <v>2</v>
      </c>
      <c r="B27" s="144" t="s">
        <v>250</v>
      </c>
      <c r="C27" s="144"/>
      <c r="D27" s="145" t="s">
        <v>266</v>
      </c>
      <c r="E27" s="145" t="s">
        <v>246</v>
      </c>
      <c r="F27" s="145"/>
      <c r="G27" s="158">
        <v>30000</v>
      </c>
      <c r="H27" s="158">
        <v>30000</v>
      </c>
      <c r="I27" s="158"/>
      <c r="J27" s="158"/>
      <c r="K27" s="158"/>
      <c r="L27" s="158"/>
      <c r="M27" s="158">
        <f t="shared" ref="M27:M28" si="10">N27</f>
        <v>28000</v>
      </c>
      <c r="N27" s="158">
        <f t="shared" ref="N27:N28" si="11">H16-N16</f>
        <v>28000</v>
      </c>
      <c r="O27" s="158"/>
      <c r="P27" s="158"/>
      <c r="Q27" s="158">
        <f t="shared" ref="Q27:Q31" si="12">R27</f>
        <v>28000</v>
      </c>
      <c r="R27" s="158">
        <f t="shared" ref="R27:R31" si="13">N27</f>
        <v>28000</v>
      </c>
      <c r="S27" s="158"/>
      <c r="T27" s="158"/>
      <c r="U27" s="162"/>
    </row>
    <row r="28" spans="1:21" ht="21.95" customHeight="1">
      <c r="A28" s="143">
        <v>3</v>
      </c>
      <c r="B28" s="144" t="s">
        <v>251</v>
      </c>
      <c r="C28" s="144"/>
      <c r="D28" s="145" t="s">
        <v>266</v>
      </c>
      <c r="E28" s="145" t="s">
        <v>246</v>
      </c>
      <c r="F28" s="145"/>
      <c r="G28" s="158">
        <v>40000</v>
      </c>
      <c r="H28" s="158">
        <v>40000</v>
      </c>
      <c r="I28" s="158"/>
      <c r="J28" s="158"/>
      <c r="K28" s="158"/>
      <c r="L28" s="158"/>
      <c r="M28" s="158">
        <f t="shared" si="10"/>
        <v>38000</v>
      </c>
      <c r="N28" s="158">
        <f t="shared" si="11"/>
        <v>38000</v>
      </c>
      <c r="O28" s="158"/>
      <c r="P28" s="158"/>
      <c r="Q28" s="158">
        <f t="shared" si="12"/>
        <v>38000</v>
      </c>
      <c r="R28" s="158">
        <f t="shared" si="13"/>
        <v>38000</v>
      </c>
      <c r="S28" s="158"/>
      <c r="T28" s="158"/>
      <c r="U28" s="162"/>
    </row>
    <row r="29" spans="1:21" ht="30.75" customHeight="1">
      <c r="A29" s="143">
        <v>4</v>
      </c>
      <c r="B29" s="144" t="s">
        <v>368</v>
      </c>
      <c r="C29" s="144"/>
      <c r="D29" s="145" t="s">
        <v>266</v>
      </c>
      <c r="E29" s="145" t="s">
        <v>246</v>
      </c>
      <c r="F29" s="145"/>
      <c r="G29" s="158">
        <v>150000</v>
      </c>
      <c r="H29" s="158">
        <v>150000</v>
      </c>
      <c r="I29" s="158"/>
      <c r="J29" s="158"/>
      <c r="K29" s="158"/>
      <c r="L29" s="158"/>
      <c r="M29" s="158">
        <v>140000</v>
      </c>
      <c r="N29" s="158">
        <v>140000</v>
      </c>
      <c r="O29" s="158"/>
      <c r="P29" s="158"/>
      <c r="Q29" s="158">
        <v>140000</v>
      </c>
      <c r="R29" s="158">
        <v>140000</v>
      </c>
      <c r="S29" s="158"/>
      <c r="T29" s="158"/>
      <c r="U29" s="161"/>
    </row>
    <row r="30" spans="1:21" ht="30.75" customHeight="1">
      <c r="A30" s="143">
        <v>5</v>
      </c>
      <c r="B30" s="144" t="s">
        <v>360</v>
      </c>
      <c r="C30" s="144"/>
      <c r="D30" s="145" t="s">
        <v>361</v>
      </c>
      <c r="E30" s="145">
        <v>2021</v>
      </c>
      <c r="F30" s="145"/>
      <c r="G30" s="158">
        <v>50000</v>
      </c>
      <c r="H30" s="158">
        <v>5000</v>
      </c>
      <c r="I30" s="158"/>
      <c r="J30" s="158"/>
      <c r="K30" s="158"/>
      <c r="L30" s="158"/>
      <c r="M30" s="158">
        <v>45000</v>
      </c>
      <c r="N30" s="158">
        <v>45000</v>
      </c>
      <c r="O30" s="158"/>
      <c r="P30" s="158"/>
      <c r="Q30" s="158">
        <v>45000</v>
      </c>
      <c r="R30" s="158">
        <v>45000</v>
      </c>
      <c r="S30" s="158"/>
      <c r="T30" s="158"/>
      <c r="U30" s="161"/>
    </row>
    <row r="31" spans="1:21" ht="41.25" customHeight="1">
      <c r="A31" s="143">
        <v>7</v>
      </c>
      <c r="B31" s="144" t="s">
        <v>267</v>
      </c>
      <c r="C31" s="144"/>
      <c r="D31" s="145" t="s">
        <v>257</v>
      </c>
      <c r="E31" s="145" t="s">
        <v>246</v>
      </c>
      <c r="F31" s="145"/>
      <c r="G31" s="158">
        <v>80</v>
      </c>
      <c r="H31" s="158">
        <v>80</v>
      </c>
      <c r="I31" s="158"/>
      <c r="J31" s="158"/>
      <c r="K31" s="158"/>
      <c r="L31" s="158"/>
      <c r="M31" s="158">
        <v>80</v>
      </c>
      <c r="N31" s="158">
        <v>80</v>
      </c>
      <c r="O31" s="158"/>
      <c r="P31" s="158"/>
      <c r="Q31" s="158">
        <f t="shared" si="12"/>
        <v>80</v>
      </c>
      <c r="R31" s="158">
        <f t="shared" si="13"/>
        <v>80</v>
      </c>
      <c r="S31" s="158"/>
      <c r="T31" s="158"/>
      <c r="U31" s="162"/>
    </row>
    <row r="32" spans="1:21" s="155" customFormat="1" ht="26.25" customHeight="1">
      <c r="A32" s="157" t="s">
        <v>74</v>
      </c>
      <c r="B32" s="142" t="s">
        <v>268</v>
      </c>
      <c r="C32" s="142"/>
      <c r="D32" s="157"/>
      <c r="E32" s="157"/>
      <c r="F32" s="157"/>
      <c r="G32" s="159"/>
      <c r="H32" s="159"/>
      <c r="I32" s="159"/>
      <c r="J32" s="159"/>
      <c r="K32" s="159"/>
      <c r="L32" s="159"/>
      <c r="M32" s="159">
        <f t="shared" ref="M32:T32" si="14">M33+M77</f>
        <v>180931.573</v>
      </c>
      <c r="N32" s="159">
        <f t="shared" si="14"/>
        <v>164340.573</v>
      </c>
      <c r="O32" s="159">
        <f t="shared" si="14"/>
        <v>0</v>
      </c>
      <c r="P32" s="159">
        <f t="shared" si="14"/>
        <v>0</v>
      </c>
      <c r="Q32" s="159">
        <f t="shared" si="14"/>
        <v>180931.573</v>
      </c>
      <c r="R32" s="159">
        <f t="shared" si="14"/>
        <v>164340.573</v>
      </c>
      <c r="S32" s="159">
        <f t="shared" si="14"/>
        <v>0</v>
      </c>
      <c r="T32" s="159">
        <f t="shared" si="14"/>
        <v>0</v>
      </c>
      <c r="U32" s="161"/>
    </row>
    <row r="33" spans="1:21" s="155" customFormat="1" ht="26.25" customHeight="1">
      <c r="A33" s="157" t="s">
        <v>20</v>
      </c>
      <c r="B33" s="142" t="s">
        <v>269</v>
      </c>
      <c r="C33" s="142"/>
      <c r="D33" s="147">
        <f>D34+D35</f>
        <v>0</v>
      </c>
      <c r="E33" s="147">
        <f>E34+E35</f>
        <v>0</v>
      </c>
      <c r="F33" s="147">
        <f>F34+F35</f>
        <v>0</v>
      </c>
      <c r="G33" s="159"/>
      <c r="H33" s="159"/>
      <c r="I33" s="159"/>
      <c r="J33" s="159"/>
      <c r="K33" s="159">
        <f t="shared" ref="K33:T33" si="15">K34+K35</f>
        <v>0</v>
      </c>
      <c r="L33" s="159">
        <f t="shared" si="15"/>
        <v>0</v>
      </c>
      <c r="M33" s="159">
        <f t="shared" si="15"/>
        <v>89403</v>
      </c>
      <c r="N33" s="159">
        <f t="shared" si="15"/>
        <v>80655</v>
      </c>
      <c r="O33" s="159">
        <f t="shared" si="15"/>
        <v>0</v>
      </c>
      <c r="P33" s="159">
        <f t="shared" si="15"/>
        <v>0</v>
      </c>
      <c r="Q33" s="159">
        <f t="shared" si="15"/>
        <v>89403</v>
      </c>
      <c r="R33" s="159">
        <f t="shared" si="15"/>
        <v>80655</v>
      </c>
      <c r="S33" s="159">
        <f t="shared" si="15"/>
        <v>0</v>
      </c>
      <c r="T33" s="159">
        <f t="shared" si="15"/>
        <v>0</v>
      </c>
      <c r="U33" s="161"/>
    </row>
    <row r="34" spans="1:21" ht="29.25" customHeight="1">
      <c r="A34" s="146" t="s">
        <v>32</v>
      </c>
      <c r="B34" s="142" t="s">
        <v>49</v>
      </c>
      <c r="C34" s="142"/>
      <c r="D34" s="157"/>
      <c r="E34" s="157"/>
      <c r="F34" s="157"/>
      <c r="G34" s="159"/>
      <c r="H34" s="159"/>
      <c r="I34" s="159"/>
      <c r="J34" s="159"/>
      <c r="K34" s="159"/>
      <c r="L34" s="159"/>
      <c r="M34" s="159"/>
      <c r="N34" s="159"/>
      <c r="O34" s="159"/>
      <c r="P34" s="159"/>
      <c r="Q34" s="159"/>
      <c r="R34" s="159"/>
      <c r="S34" s="159"/>
      <c r="T34" s="159"/>
      <c r="U34" s="161"/>
    </row>
    <row r="35" spans="1:21" ht="37.5" customHeight="1">
      <c r="A35" s="146" t="s">
        <v>48</v>
      </c>
      <c r="B35" s="142" t="s">
        <v>367</v>
      </c>
      <c r="C35" s="142"/>
      <c r="D35" s="157"/>
      <c r="E35" s="157"/>
      <c r="F35" s="157"/>
      <c r="G35" s="159"/>
      <c r="H35" s="159"/>
      <c r="I35" s="159"/>
      <c r="J35" s="159"/>
      <c r="K35" s="159">
        <f t="shared" ref="K35:T35" si="16">K36+K43+K53</f>
        <v>0</v>
      </c>
      <c r="L35" s="159">
        <f t="shared" si="16"/>
        <v>0</v>
      </c>
      <c r="M35" s="159">
        <f t="shared" si="16"/>
        <v>89403</v>
      </c>
      <c r="N35" s="159">
        <f t="shared" si="16"/>
        <v>80655</v>
      </c>
      <c r="O35" s="159">
        <f t="shared" si="16"/>
        <v>0</v>
      </c>
      <c r="P35" s="159">
        <f t="shared" si="16"/>
        <v>0</v>
      </c>
      <c r="Q35" s="159">
        <f t="shared" si="16"/>
        <v>89403</v>
      </c>
      <c r="R35" s="159">
        <f t="shared" si="16"/>
        <v>80655</v>
      </c>
      <c r="S35" s="159">
        <f t="shared" si="16"/>
        <v>0</v>
      </c>
      <c r="T35" s="159">
        <f t="shared" si="16"/>
        <v>0</v>
      </c>
      <c r="U35" s="161"/>
    </row>
    <row r="36" spans="1:21" ht="27.75" customHeight="1">
      <c r="A36" s="146"/>
      <c r="B36" s="142" t="s">
        <v>266</v>
      </c>
      <c r="C36" s="142"/>
      <c r="D36" s="157"/>
      <c r="E36" s="157"/>
      <c r="F36" s="157"/>
      <c r="G36" s="159"/>
      <c r="H36" s="159"/>
      <c r="I36" s="159"/>
      <c r="J36" s="159"/>
      <c r="K36" s="159">
        <f>SUM(K37:K41)</f>
        <v>0</v>
      </c>
      <c r="L36" s="159">
        <f>SUM(L37:L41)</f>
        <v>0</v>
      </c>
      <c r="M36" s="159">
        <f t="shared" ref="M36:Q36" si="17">SUM(M37:M42)</f>
        <v>28444</v>
      </c>
      <c r="N36" s="159">
        <f t="shared" si="17"/>
        <v>25840</v>
      </c>
      <c r="O36" s="159">
        <f t="shared" si="17"/>
        <v>0</v>
      </c>
      <c r="P36" s="159">
        <f t="shared" si="17"/>
        <v>0</v>
      </c>
      <c r="Q36" s="159">
        <f t="shared" si="17"/>
        <v>28444</v>
      </c>
      <c r="R36" s="159">
        <f>SUM(R37:R42)</f>
        <v>25840</v>
      </c>
      <c r="S36" s="159">
        <f t="shared" ref="S36:T36" si="18">SUM(S37:S42)</f>
        <v>0</v>
      </c>
      <c r="T36" s="159">
        <f t="shared" si="18"/>
        <v>0</v>
      </c>
      <c r="U36" s="161"/>
    </row>
    <row r="37" spans="1:21" ht="27.95" customHeight="1">
      <c r="A37" s="143">
        <v>1</v>
      </c>
      <c r="B37" s="144" t="s">
        <v>365</v>
      </c>
      <c r="C37" s="144"/>
      <c r="D37" s="145" t="s">
        <v>386</v>
      </c>
      <c r="E37" s="145">
        <v>2021</v>
      </c>
      <c r="F37" s="145"/>
      <c r="G37" s="158">
        <f t="shared" ref="G37:G41" si="19">H37+J37</f>
        <v>594</v>
      </c>
      <c r="H37" s="158">
        <v>540</v>
      </c>
      <c r="I37" s="158"/>
      <c r="J37" s="158">
        <v>54</v>
      </c>
      <c r="K37" s="158"/>
      <c r="L37" s="158"/>
      <c r="M37" s="158">
        <f t="shared" ref="M37:M41" si="20">G37</f>
        <v>594</v>
      </c>
      <c r="N37" s="158">
        <f t="shared" ref="N37:N42" si="21">H37</f>
        <v>540</v>
      </c>
      <c r="O37" s="158"/>
      <c r="P37" s="158"/>
      <c r="Q37" s="158">
        <f t="shared" ref="Q37:Q42" si="22">M37</f>
        <v>594</v>
      </c>
      <c r="R37" s="158">
        <f t="shared" ref="R37:R42" si="23">N37</f>
        <v>540</v>
      </c>
      <c r="S37" s="158"/>
      <c r="T37" s="158"/>
      <c r="U37" s="162"/>
    </row>
    <row r="38" spans="1:21" ht="46.5" customHeight="1">
      <c r="A38" s="143">
        <v>2</v>
      </c>
      <c r="B38" s="144" t="s">
        <v>369</v>
      </c>
      <c r="C38" s="144"/>
      <c r="D38" s="145" t="s">
        <v>386</v>
      </c>
      <c r="E38" s="145">
        <v>2021</v>
      </c>
      <c r="F38" s="145"/>
      <c r="G38" s="158">
        <f t="shared" si="19"/>
        <v>4400</v>
      </c>
      <c r="H38" s="158">
        <v>4000</v>
      </c>
      <c r="I38" s="158"/>
      <c r="J38" s="158">
        <v>400</v>
      </c>
      <c r="K38" s="158"/>
      <c r="L38" s="158"/>
      <c r="M38" s="158">
        <f t="shared" si="20"/>
        <v>4400</v>
      </c>
      <c r="N38" s="158">
        <f t="shared" si="21"/>
        <v>4000</v>
      </c>
      <c r="O38" s="158"/>
      <c r="P38" s="158"/>
      <c r="Q38" s="158">
        <f t="shared" si="22"/>
        <v>4400</v>
      </c>
      <c r="R38" s="158">
        <f t="shared" si="23"/>
        <v>4000</v>
      </c>
      <c r="S38" s="158"/>
      <c r="T38" s="158"/>
      <c r="U38" s="162"/>
    </row>
    <row r="39" spans="1:21" s="172" customFormat="1" ht="43.5" customHeight="1">
      <c r="A39" s="176">
        <v>3</v>
      </c>
      <c r="B39" s="177" t="s">
        <v>492</v>
      </c>
      <c r="C39" s="177"/>
      <c r="D39" s="173" t="s">
        <v>387</v>
      </c>
      <c r="E39" s="173"/>
      <c r="F39" s="173"/>
      <c r="G39" s="174">
        <f t="shared" si="19"/>
        <v>4950</v>
      </c>
      <c r="H39" s="174">
        <v>4500</v>
      </c>
      <c r="I39" s="174"/>
      <c r="J39" s="174">
        <v>450</v>
      </c>
      <c r="K39" s="174"/>
      <c r="L39" s="174"/>
      <c r="M39" s="174">
        <f t="shared" si="20"/>
        <v>4950</v>
      </c>
      <c r="N39" s="174">
        <f t="shared" si="21"/>
        <v>4500</v>
      </c>
      <c r="O39" s="174"/>
      <c r="P39" s="174"/>
      <c r="Q39" s="174">
        <f t="shared" si="22"/>
        <v>4950</v>
      </c>
      <c r="R39" s="174">
        <f t="shared" si="23"/>
        <v>4500</v>
      </c>
      <c r="S39" s="174"/>
      <c r="T39" s="174"/>
      <c r="U39" s="178" t="s">
        <v>491</v>
      </c>
    </row>
    <row r="40" spans="1:21" ht="27.95" customHeight="1">
      <c r="A40" s="143">
        <v>4</v>
      </c>
      <c r="B40" s="144" t="s">
        <v>370</v>
      </c>
      <c r="C40" s="144"/>
      <c r="D40" s="145" t="s">
        <v>388</v>
      </c>
      <c r="E40" s="145">
        <v>2025</v>
      </c>
      <c r="F40" s="145"/>
      <c r="G40" s="158">
        <f t="shared" si="19"/>
        <v>600</v>
      </c>
      <c r="H40" s="158">
        <v>540</v>
      </c>
      <c r="I40" s="158"/>
      <c r="J40" s="158">
        <v>60</v>
      </c>
      <c r="K40" s="158"/>
      <c r="L40" s="158"/>
      <c r="M40" s="158">
        <f t="shared" si="20"/>
        <v>600</v>
      </c>
      <c r="N40" s="158">
        <f t="shared" si="21"/>
        <v>540</v>
      </c>
      <c r="O40" s="158"/>
      <c r="P40" s="158"/>
      <c r="Q40" s="158">
        <f t="shared" si="22"/>
        <v>600</v>
      </c>
      <c r="R40" s="158">
        <f t="shared" si="23"/>
        <v>540</v>
      </c>
      <c r="S40" s="158"/>
      <c r="T40" s="158"/>
      <c r="U40" s="162"/>
    </row>
    <row r="41" spans="1:21" ht="31.5" customHeight="1">
      <c r="A41" s="143">
        <v>5</v>
      </c>
      <c r="B41" s="144" t="s">
        <v>371</v>
      </c>
      <c r="C41" s="144"/>
      <c r="D41" s="145" t="s">
        <v>388</v>
      </c>
      <c r="E41" s="145">
        <v>2025</v>
      </c>
      <c r="F41" s="145"/>
      <c r="G41" s="158">
        <f t="shared" si="19"/>
        <v>1400</v>
      </c>
      <c r="H41" s="158">
        <v>1260</v>
      </c>
      <c r="I41" s="158"/>
      <c r="J41" s="158">
        <v>140</v>
      </c>
      <c r="K41" s="158"/>
      <c r="L41" s="158"/>
      <c r="M41" s="158">
        <f t="shared" si="20"/>
        <v>1400</v>
      </c>
      <c r="N41" s="158">
        <f t="shared" si="21"/>
        <v>1260</v>
      </c>
      <c r="O41" s="158"/>
      <c r="P41" s="158"/>
      <c r="Q41" s="158">
        <f t="shared" si="22"/>
        <v>1400</v>
      </c>
      <c r="R41" s="158">
        <f t="shared" si="23"/>
        <v>1260</v>
      </c>
      <c r="S41" s="158"/>
      <c r="T41" s="158"/>
      <c r="U41" s="162"/>
    </row>
    <row r="42" spans="1:21" ht="31.5" customHeight="1">
      <c r="A42" s="143">
        <v>6</v>
      </c>
      <c r="B42" s="144" t="s">
        <v>385</v>
      </c>
      <c r="C42" s="144"/>
      <c r="D42" s="145" t="s">
        <v>266</v>
      </c>
      <c r="E42" s="145" t="s">
        <v>246</v>
      </c>
      <c r="F42" s="145"/>
      <c r="G42" s="158">
        <v>16500</v>
      </c>
      <c r="H42" s="158">
        <v>15000</v>
      </c>
      <c r="I42" s="158"/>
      <c r="J42" s="158">
        <v>1500</v>
      </c>
      <c r="K42" s="158"/>
      <c r="L42" s="158"/>
      <c r="M42" s="158">
        <f>G42</f>
        <v>16500</v>
      </c>
      <c r="N42" s="158">
        <f t="shared" si="21"/>
        <v>15000</v>
      </c>
      <c r="O42" s="158"/>
      <c r="P42" s="158"/>
      <c r="Q42" s="158">
        <f t="shared" si="22"/>
        <v>16500</v>
      </c>
      <c r="R42" s="158">
        <f t="shared" si="23"/>
        <v>15000</v>
      </c>
      <c r="S42" s="158"/>
      <c r="T42" s="158"/>
      <c r="U42" s="162"/>
    </row>
    <row r="43" spans="1:21" ht="24" customHeight="1">
      <c r="A43" s="146"/>
      <c r="B43" s="142" t="s">
        <v>247</v>
      </c>
      <c r="C43" s="142"/>
      <c r="D43" s="157"/>
      <c r="E43" s="157"/>
      <c r="F43" s="157"/>
      <c r="G43" s="159">
        <f>SUM(G44:G52)</f>
        <v>34100</v>
      </c>
      <c r="H43" s="159">
        <f t="shared" ref="H43:T43" si="24">SUM(H44:H52)</f>
        <v>30995</v>
      </c>
      <c r="I43" s="159">
        <f t="shared" si="24"/>
        <v>0</v>
      </c>
      <c r="J43" s="159">
        <f t="shared" si="24"/>
        <v>3105</v>
      </c>
      <c r="K43" s="159">
        <f t="shared" si="24"/>
        <v>0</v>
      </c>
      <c r="L43" s="159">
        <f t="shared" si="24"/>
        <v>0</v>
      </c>
      <c r="M43" s="159">
        <f t="shared" si="24"/>
        <v>34100</v>
      </c>
      <c r="N43" s="159">
        <f t="shared" si="24"/>
        <v>30995</v>
      </c>
      <c r="O43" s="159">
        <f t="shared" si="24"/>
        <v>0</v>
      </c>
      <c r="P43" s="159">
        <f t="shared" si="24"/>
        <v>0</v>
      </c>
      <c r="Q43" s="159">
        <f t="shared" si="24"/>
        <v>34100</v>
      </c>
      <c r="R43" s="159">
        <f t="shared" si="24"/>
        <v>30995</v>
      </c>
      <c r="S43" s="159">
        <f t="shared" si="24"/>
        <v>0</v>
      </c>
      <c r="T43" s="159">
        <f t="shared" si="24"/>
        <v>0</v>
      </c>
      <c r="U43" s="161"/>
    </row>
    <row r="44" spans="1:21" ht="38.25">
      <c r="A44" s="143" t="s">
        <v>31</v>
      </c>
      <c r="B44" s="144" t="s">
        <v>489</v>
      </c>
      <c r="C44" s="144"/>
      <c r="D44" s="145" t="s">
        <v>274</v>
      </c>
      <c r="E44" s="145" t="s">
        <v>246</v>
      </c>
      <c r="F44" s="145"/>
      <c r="G44" s="158">
        <v>4680</v>
      </c>
      <c r="H44" s="158">
        <v>4250</v>
      </c>
      <c r="I44" s="158"/>
      <c r="J44" s="158">
        <f>G44-H44</f>
        <v>430</v>
      </c>
      <c r="K44" s="158"/>
      <c r="L44" s="158"/>
      <c r="M44" s="158">
        <v>4680</v>
      </c>
      <c r="N44" s="158">
        <v>4250</v>
      </c>
      <c r="O44" s="158"/>
      <c r="P44" s="158"/>
      <c r="Q44" s="158">
        <v>4680</v>
      </c>
      <c r="R44" s="158">
        <v>4250</v>
      </c>
      <c r="S44" s="158"/>
      <c r="T44" s="158"/>
      <c r="U44" s="162"/>
    </row>
    <row r="45" spans="1:21" ht="51">
      <c r="A45" s="143" t="s">
        <v>36</v>
      </c>
      <c r="B45" s="144" t="s">
        <v>419</v>
      </c>
      <c r="C45" s="144"/>
      <c r="D45" s="145" t="s">
        <v>274</v>
      </c>
      <c r="E45" s="145" t="s">
        <v>246</v>
      </c>
      <c r="F45" s="145"/>
      <c r="G45" s="158">
        <v>5330</v>
      </c>
      <c r="H45" s="158">
        <v>4845</v>
      </c>
      <c r="I45" s="158"/>
      <c r="J45" s="158">
        <f t="shared" ref="J45:J52" si="25">G45-H45</f>
        <v>485</v>
      </c>
      <c r="K45" s="158"/>
      <c r="L45" s="158"/>
      <c r="M45" s="158">
        <v>5330</v>
      </c>
      <c r="N45" s="158">
        <v>4845</v>
      </c>
      <c r="O45" s="158"/>
      <c r="P45" s="158"/>
      <c r="Q45" s="158">
        <v>5330</v>
      </c>
      <c r="R45" s="158">
        <v>4845</v>
      </c>
      <c r="S45" s="158"/>
      <c r="T45" s="158"/>
      <c r="U45" s="162"/>
    </row>
    <row r="46" spans="1:21" ht="25.5">
      <c r="A46" s="143" t="s">
        <v>181</v>
      </c>
      <c r="B46" s="144" t="s">
        <v>420</v>
      </c>
      <c r="C46" s="144"/>
      <c r="D46" s="145" t="s">
        <v>275</v>
      </c>
      <c r="E46" s="145">
        <v>2022</v>
      </c>
      <c r="F46" s="145"/>
      <c r="G46" s="158">
        <v>3960</v>
      </c>
      <c r="H46" s="158">
        <v>3600</v>
      </c>
      <c r="I46" s="158"/>
      <c r="J46" s="158">
        <f t="shared" si="25"/>
        <v>360</v>
      </c>
      <c r="K46" s="158"/>
      <c r="L46" s="158"/>
      <c r="M46" s="158">
        <v>3960</v>
      </c>
      <c r="N46" s="158">
        <v>3600</v>
      </c>
      <c r="O46" s="158"/>
      <c r="P46" s="158"/>
      <c r="Q46" s="158">
        <v>3960</v>
      </c>
      <c r="R46" s="158">
        <v>3600</v>
      </c>
      <c r="S46" s="158"/>
      <c r="T46" s="158"/>
      <c r="U46" s="162"/>
    </row>
    <row r="47" spans="1:21" ht="38.25">
      <c r="A47" s="143" t="s">
        <v>183</v>
      </c>
      <c r="B47" s="144" t="s">
        <v>421</v>
      </c>
      <c r="C47" s="144"/>
      <c r="D47" s="145" t="s">
        <v>275</v>
      </c>
      <c r="E47" s="145">
        <v>2022</v>
      </c>
      <c r="F47" s="145"/>
      <c r="G47" s="158">
        <v>2640</v>
      </c>
      <c r="H47" s="158">
        <v>2400</v>
      </c>
      <c r="I47" s="158"/>
      <c r="J47" s="158">
        <f t="shared" si="25"/>
        <v>240</v>
      </c>
      <c r="K47" s="158"/>
      <c r="L47" s="158"/>
      <c r="M47" s="158">
        <v>2640</v>
      </c>
      <c r="N47" s="158">
        <v>2400</v>
      </c>
      <c r="O47" s="158"/>
      <c r="P47" s="158"/>
      <c r="Q47" s="158">
        <v>2640</v>
      </c>
      <c r="R47" s="158">
        <v>2400</v>
      </c>
      <c r="S47" s="158"/>
      <c r="T47" s="158"/>
      <c r="U47" s="162"/>
    </row>
    <row r="48" spans="1:21" ht="25.5">
      <c r="A48" s="143" t="s">
        <v>414</v>
      </c>
      <c r="B48" s="144" t="s">
        <v>422</v>
      </c>
      <c r="C48" s="144"/>
      <c r="D48" s="145" t="s">
        <v>274</v>
      </c>
      <c r="E48" s="145" t="s">
        <v>328</v>
      </c>
      <c r="F48" s="145"/>
      <c r="G48" s="158">
        <v>3960</v>
      </c>
      <c r="H48" s="158">
        <v>3600</v>
      </c>
      <c r="I48" s="158"/>
      <c r="J48" s="158">
        <f t="shared" si="25"/>
        <v>360</v>
      </c>
      <c r="K48" s="158"/>
      <c r="L48" s="158"/>
      <c r="M48" s="158">
        <v>3960</v>
      </c>
      <c r="N48" s="158">
        <v>3600</v>
      </c>
      <c r="O48" s="158"/>
      <c r="P48" s="158"/>
      <c r="Q48" s="158">
        <v>3960</v>
      </c>
      <c r="R48" s="158">
        <v>3600</v>
      </c>
      <c r="S48" s="158"/>
      <c r="T48" s="158"/>
      <c r="U48" s="162"/>
    </row>
    <row r="49" spans="1:21" ht="38.25">
      <c r="A49" s="143" t="s">
        <v>416</v>
      </c>
      <c r="B49" s="144" t="s">
        <v>423</v>
      </c>
      <c r="C49" s="144"/>
      <c r="D49" s="145" t="s">
        <v>275</v>
      </c>
      <c r="E49" s="145" t="s">
        <v>328</v>
      </c>
      <c r="F49" s="145"/>
      <c r="G49" s="158">
        <v>3960</v>
      </c>
      <c r="H49" s="158">
        <v>3600</v>
      </c>
      <c r="I49" s="158"/>
      <c r="J49" s="158">
        <f t="shared" si="25"/>
        <v>360</v>
      </c>
      <c r="K49" s="158"/>
      <c r="L49" s="158"/>
      <c r="M49" s="158">
        <v>3960</v>
      </c>
      <c r="N49" s="158">
        <v>3600</v>
      </c>
      <c r="O49" s="158"/>
      <c r="P49" s="158"/>
      <c r="Q49" s="158">
        <v>3960</v>
      </c>
      <c r="R49" s="158">
        <v>3600</v>
      </c>
      <c r="S49" s="158"/>
      <c r="T49" s="158"/>
      <c r="U49" s="162"/>
    </row>
    <row r="50" spans="1:21" ht="38.25">
      <c r="A50" s="143" t="s">
        <v>424</v>
      </c>
      <c r="B50" s="144" t="s">
        <v>425</v>
      </c>
      <c r="C50" s="144"/>
      <c r="D50" s="145" t="s">
        <v>273</v>
      </c>
      <c r="E50" s="145" t="s">
        <v>329</v>
      </c>
      <c r="F50" s="145"/>
      <c r="G50" s="158">
        <v>2970</v>
      </c>
      <c r="H50" s="158">
        <v>2700</v>
      </c>
      <c r="I50" s="158"/>
      <c r="J50" s="158">
        <f t="shared" si="25"/>
        <v>270</v>
      </c>
      <c r="K50" s="158"/>
      <c r="L50" s="158"/>
      <c r="M50" s="158">
        <v>2970</v>
      </c>
      <c r="N50" s="158">
        <v>2700</v>
      </c>
      <c r="O50" s="158"/>
      <c r="P50" s="158"/>
      <c r="Q50" s="158">
        <v>2970</v>
      </c>
      <c r="R50" s="158">
        <v>2700</v>
      </c>
      <c r="S50" s="158"/>
      <c r="T50" s="158"/>
      <c r="U50" s="162"/>
    </row>
    <row r="51" spans="1:21" ht="38.25">
      <c r="A51" s="143" t="s">
        <v>426</v>
      </c>
      <c r="B51" s="144" t="s">
        <v>427</v>
      </c>
      <c r="C51" s="144"/>
      <c r="D51" s="145" t="s">
        <v>276</v>
      </c>
      <c r="E51" s="145" t="s">
        <v>329</v>
      </c>
      <c r="F51" s="145"/>
      <c r="G51" s="158">
        <v>3960</v>
      </c>
      <c r="H51" s="158">
        <v>3600</v>
      </c>
      <c r="I51" s="158"/>
      <c r="J51" s="158">
        <f t="shared" si="25"/>
        <v>360</v>
      </c>
      <c r="K51" s="158"/>
      <c r="L51" s="158"/>
      <c r="M51" s="158">
        <v>3960</v>
      </c>
      <c r="N51" s="158">
        <v>3600</v>
      </c>
      <c r="O51" s="158"/>
      <c r="P51" s="158"/>
      <c r="Q51" s="158">
        <v>3960</v>
      </c>
      <c r="R51" s="158">
        <v>3600</v>
      </c>
      <c r="S51" s="158"/>
      <c r="T51" s="158"/>
      <c r="U51" s="162"/>
    </row>
    <row r="52" spans="1:21" ht="38.25">
      <c r="A52" s="143" t="s">
        <v>428</v>
      </c>
      <c r="B52" s="144" t="s">
        <v>429</v>
      </c>
      <c r="C52" s="144"/>
      <c r="D52" s="145" t="s">
        <v>276</v>
      </c>
      <c r="E52" s="145" t="s">
        <v>430</v>
      </c>
      <c r="F52" s="145"/>
      <c r="G52" s="158">
        <v>2640</v>
      </c>
      <c r="H52" s="158">
        <v>2400</v>
      </c>
      <c r="I52" s="158"/>
      <c r="J52" s="158">
        <f t="shared" si="25"/>
        <v>240</v>
      </c>
      <c r="K52" s="158"/>
      <c r="L52" s="158"/>
      <c r="M52" s="158">
        <v>2640</v>
      </c>
      <c r="N52" s="158">
        <v>2400</v>
      </c>
      <c r="O52" s="158"/>
      <c r="P52" s="158"/>
      <c r="Q52" s="158">
        <v>2640</v>
      </c>
      <c r="R52" s="158">
        <v>2400</v>
      </c>
      <c r="S52" s="158"/>
      <c r="T52" s="158"/>
      <c r="U52" s="162"/>
    </row>
    <row r="53" spans="1:21" s="172" customFormat="1" ht="27.95" customHeight="1">
      <c r="A53" s="167"/>
      <c r="B53" s="168" t="s">
        <v>248</v>
      </c>
      <c r="C53" s="168"/>
      <c r="D53" s="169"/>
      <c r="E53" s="169"/>
      <c r="F53" s="169"/>
      <c r="G53" s="170">
        <f>SUM(G54:G76)</f>
        <v>26859</v>
      </c>
      <c r="H53" s="170">
        <f t="shared" ref="H53:T53" si="26">SUM(H54:H76)</f>
        <v>23820</v>
      </c>
      <c r="I53" s="170">
        <f t="shared" si="26"/>
        <v>0</v>
      </c>
      <c r="J53" s="170">
        <f t="shared" si="26"/>
        <v>3039</v>
      </c>
      <c r="K53" s="170">
        <f t="shared" si="26"/>
        <v>0</v>
      </c>
      <c r="L53" s="170">
        <f t="shared" si="26"/>
        <v>0</v>
      </c>
      <c r="M53" s="170">
        <f t="shared" si="26"/>
        <v>26859</v>
      </c>
      <c r="N53" s="170">
        <f t="shared" si="26"/>
        <v>23820</v>
      </c>
      <c r="O53" s="170">
        <f t="shared" si="26"/>
        <v>0</v>
      </c>
      <c r="P53" s="170">
        <f t="shared" si="26"/>
        <v>0</v>
      </c>
      <c r="Q53" s="170">
        <f t="shared" si="26"/>
        <v>26859</v>
      </c>
      <c r="R53" s="170">
        <f t="shared" si="26"/>
        <v>23820</v>
      </c>
      <c r="S53" s="170">
        <f t="shared" si="26"/>
        <v>0</v>
      </c>
      <c r="T53" s="170">
        <f t="shared" si="26"/>
        <v>0</v>
      </c>
      <c r="U53" s="171"/>
    </row>
    <row r="54" spans="1:21" ht="25.5">
      <c r="A54" s="143" t="s">
        <v>31</v>
      </c>
      <c r="B54" s="144" t="s">
        <v>468</v>
      </c>
      <c r="C54" s="144"/>
      <c r="D54" s="145" t="s">
        <v>484</v>
      </c>
      <c r="E54" s="145">
        <v>2021</v>
      </c>
      <c r="F54" s="145"/>
      <c r="G54" s="158">
        <f>H54+J54</f>
        <v>550</v>
      </c>
      <c r="H54" s="158">
        <v>500</v>
      </c>
      <c r="I54" s="158"/>
      <c r="J54" s="158">
        <v>50</v>
      </c>
      <c r="K54" s="158"/>
      <c r="L54" s="158"/>
      <c r="M54" s="158">
        <v>550</v>
      </c>
      <c r="N54" s="158">
        <v>500</v>
      </c>
      <c r="O54" s="158"/>
      <c r="P54" s="158"/>
      <c r="Q54" s="158">
        <v>550</v>
      </c>
      <c r="R54" s="158">
        <v>500</v>
      </c>
      <c r="S54" s="158"/>
      <c r="T54" s="158"/>
      <c r="U54" s="165"/>
    </row>
    <row r="55" spans="1:21" ht="25.5">
      <c r="A55" s="143" t="s">
        <v>36</v>
      </c>
      <c r="B55" s="144" t="s">
        <v>277</v>
      </c>
      <c r="C55" s="144"/>
      <c r="D55" s="145" t="s">
        <v>436</v>
      </c>
      <c r="E55" s="145">
        <v>2021</v>
      </c>
      <c r="F55" s="145"/>
      <c r="G55" s="158">
        <f t="shared" ref="G55:G76" si="27">H55+J55</f>
        <v>825</v>
      </c>
      <c r="H55" s="158">
        <v>750</v>
      </c>
      <c r="I55" s="158"/>
      <c r="J55" s="158">
        <v>75</v>
      </c>
      <c r="K55" s="158"/>
      <c r="L55" s="158"/>
      <c r="M55" s="158">
        <v>825</v>
      </c>
      <c r="N55" s="158">
        <v>750</v>
      </c>
      <c r="O55" s="158"/>
      <c r="P55" s="158"/>
      <c r="Q55" s="158">
        <v>825</v>
      </c>
      <c r="R55" s="158">
        <v>750</v>
      </c>
      <c r="S55" s="158"/>
      <c r="T55" s="158"/>
      <c r="U55" s="165"/>
    </row>
    <row r="56" spans="1:21" ht="25.5">
      <c r="A56" s="143" t="s">
        <v>181</v>
      </c>
      <c r="B56" s="144" t="s">
        <v>431</v>
      </c>
      <c r="C56" s="144"/>
      <c r="D56" s="145" t="s">
        <v>389</v>
      </c>
      <c r="E56" s="145">
        <v>2021</v>
      </c>
      <c r="F56" s="145"/>
      <c r="G56" s="158">
        <f t="shared" si="27"/>
        <v>165</v>
      </c>
      <c r="H56" s="158">
        <v>150</v>
      </c>
      <c r="I56" s="158"/>
      <c r="J56" s="158">
        <v>15</v>
      </c>
      <c r="K56" s="158"/>
      <c r="L56" s="158"/>
      <c r="M56" s="158">
        <v>165</v>
      </c>
      <c r="N56" s="158">
        <v>150</v>
      </c>
      <c r="O56" s="158"/>
      <c r="P56" s="158"/>
      <c r="Q56" s="158">
        <v>165</v>
      </c>
      <c r="R56" s="158">
        <v>150</v>
      </c>
      <c r="S56" s="158"/>
      <c r="T56" s="158"/>
      <c r="U56" s="165"/>
    </row>
    <row r="57" spans="1:21" ht="25.5">
      <c r="A57" s="143" t="s">
        <v>183</v>
      </c>
      <c r="B57" s="144" t="s">
        <v>432</v>
      </c>
      <c r="C57" s="144"/>
      <c r="D57" s="145" t="s">
        <v>391</v>
      </c>
      <c r="E57" s="145">
        <v>2021</v>
      </c>
      <c r="F57" s="145"/>
      <c r="G57" s="158">
        <f t="shared" si="27"/>
        <v>2550</v>
      </c>
      <c r="H57" s="158">
        <v>2295</v>
      </c>
      <c r="I57" s="158"/>
      <c r="J57" s="158">
        <v>255</v>
      </c>
      <c r="K57" s="158"/>
      <c r="L57" s="158"/>
      <c r="M57" s="158">
        <v>2550</v>
      </c>
      <c r="N57" s="158">
        <v>2295</v>
      </c>
      <c r="O57" s="158"/>
      <c r="P57" s="158"/>
      <c r="Q57" s="158">
        <v>2550</v>
      </c>
      <c r="R57" s="158">
        <v>2295</v>
      </c>
      <c r="S57" s="158"/>
      <c r="T57" s="158"/>
      <c r="U57" s="165"/>
    </row>
    <row r="58" spans="1:21" ht="25.5">
      <c r="A58" s="143" t="s">
        <v>414</v>
      </c>
      <c r="B58" s="144" t="s">
        <v>433</v>
      </c>
      <c r="C58" s="144"/>
      <c r="D58" s="145" t="s">
        <v>437</v>
      </c>
      <c r="E58" s="145">
        <v>2021</v>
      </c>
      <c r="F58" s="145"/>
      <c r="G58" s="158">
        <f t="shared" si="27"/>
        <v>1700</v>
      </c>
      <c r="H58" s="158">
        <v>1530</v>
      </c>
      <c r="I58" s="158"/>
      <c r="J58" s="158">
        <v>170</v>
      </c>
      <c r="K58" s="158"/>
      <c r="L58" s="158"/>
      <c r="M58" s="158">
        <v>1700</v>
      </c>
      <c r="N58" s="158">
        <v>1530</v>
      </c>
      <c r="O58" s="158"/>
      <c r="P58" s="158"/>
      <c r="Q58" s="158">
        <v>1700</v>
      </c>
      <c r="R58" s="158">
        <v>1530</v>
      </c>
      <c r="S58" s="158"/>
      <c r="T58" s="158"/>
      <c r="U58" s="165"/>
    </row>
    <row r="59" spans="1:21" ht="25.5">
      <c r="A59" s="143" t="s">
        <v>416</v>
      </c>
      <c r="B59" s="144" t="s">
        <v>435</v>
      </c>
      <c r="C59" s="144"/>
      <c r="D59" s="145" t="s">
        <v>389</v>
      </c>
      <c r="E59" s="145">
        <v>2021</v>
      </c>
      <c r="F59" s="145"/>
      <c r="G59" s="158">
        <f t="shared" si="27"/>
        <v>250</v>
      </c>
      <c r="H59" s="158">
        <v>225</v>
      </c>
      <c r="I59" s="158"/>
      <c r="J59" s="158">
        <v>25</v>
      </c>
      <c r="K59" s="158"/>
      <c r="L59" s="158"/>
      <c r="M59" s="158">
        <v>250</v>
      </c>
      <c r="N59" s="158">
        <v>225</v>
      </c>
      <c r="O59" s="158"/>
      <c r="P59" s="158"/>
      <c r="Q59" s="158">
        <v>250</v>
      </c>
      <c r="R59" s="158">
        <v>225</v>
      </c>
      <c r="S59" s="158"/>
      <c r="T59" s="158"/>
      <c r="U59" s="165"/>
    </row>
    <row r="60" spans="1:21" ht="25.5">
      <c r="A60" s="143">
        <v>1</v>
      </c>
      <c r="B60" s="144" t="s">
        <v>469</v>
      </c>
      <c r="C60" s="144"/>
      <c r="D60" s="145" t="s">
        <v>447</v>
      </c>
      <c r="E60" s="145">
        <v>2022</v>
      </c>
      <c r="F60" s="145"/>
      <c r="G60" s="158">
        <f t="shared" si="27"/>
        <v>2673</v>
      </c>
      <c r="H60" s="158">
        <v>2430</v>
      </c>
      <c r="I60" s="158"/>
      <c r="J60" s="158">
        <v>243</v>
      </c>
      <c r="K60" s="158"/>
      <c r="L60" s="158"/>
      <c r="M60" s="158">
        <v>2673</v>
      </c>
      <c r="N60" s="158">
        <v>2430</v>
      </c>
      <c r="O60" s="158"/>
      <c r="P60" s="158"/>
      <c r="Q60" s="158">
        <v>2673</v>
      </c>
      <c r="R60" s="158">
        <v>2430</v>
      </c>
      <c r="S60" s="158"/>
      <c r="T60" s="158"/>
      <c r="U60" s="181"/>
    </row>
    <row r="61" spans="1:21" ht="27.95" customHeight="1">
      <c r="A61" s="143">
        <v>2</v>
      </c>
      <c r="B61" s="144" t="s">
        <v>470</v>
      </c>
      <c r="C61" s="144"/>
      <c r="D61" s="145" t="s">
        <v>448</v>
      </c>
      <c r="E61" s="145">
        <v>2022</v>
      </c>
      <c r="F61" s="145"/>
      <c r="G61" s="158">
        <f t="shared" si="27"/>
        <v>2079</v>
      </c>
      <c r="H61" s="158">
        <v>1890</v>
      </c>
      <c r="I61" s="158"/>
      <c r="J61" s="158">
        <v>189</v>
      </c>
      <c r="K61" s="158"/>
      <c r="L61" s="158"/>
      <c r="M61" s="158">
        <v>2079</v>
      </c>
      <c r="N61" s="158">
        <v>1890</v>
      </c>
      <c r="O61" s="158"/>
      <c r="P61" s="158"/>
      <c r="Q61" s="158">
        <v>2079</v>
      </c>
      <c r="R61" s="158">
        <v>1890</v>
      </c>
      <c r="S61" s="158"/>
      <c r="T61" s="158"/>
      <c r="U61" s="181"/>
    </row>
    <row r="62" spans="1:21" ht="27.95" customHeight="1">
      <c r="A62" s="143">
        <v>3</v>
      </c>
      <c r="B62" s="144" t="s">
        <v>471</v>
      </c>
      <c r="C62" s="144"/>
      <c r="D62" s="145" t="s">
        <v>474</v>
      </c>
      <c r="E62" s="145">
        <v>2022</v>
      </c>
      <c r="F62" s="145"/>
      <c r="G62" s="158">
        <f t="shared" si="27"/>
        <v>1683</v>
      </c>
      <c r="H62" s="158">
        <v>1530</v>
      </c>
      <c r="I62" s="158"/>
      <c r="J62" s="158">
        <v>153</v>
      </c>
      <c r="K62" s="158"/>
      <c r="L62" s="158"/>
      <c r="M62" s="158">
        <v>1683</v>
      </c>
      <c r="N62" s="158">
        <v>1530</v>
      </c>
      <c r="O62" s="158"/>
      <c r="P62" s="158"/>
      <c r="Q62" s="158">
        <v>1683</v>
      </c>
      <c r="R62" s="158">
        <v>1530</v>
      </c>
      <c r="S62" s="158"/>
      <c r="T62" s="158"/>
      <c r="U62" s="181"/>
    </row>
    <row r="63" spans="1:21" ht="27.95" customHeight="1">
      <c r="A63" s="143">
        <v>4</v>
      </c>
      <c r="B63" s="144" t="s">
        <v>439</v>
      </c>
      <c r="C63" s="144"/>
      <c r="D63" s="145" t="s">
        <v>475</v>
      </c>
      <c r="E63" s="145">
        <v>2023</v>
      </c>
      <c r="F63" s="145"/>
      <c r="G63" s="158">
        <f t="shared" si="27"/>
        <v>550</v>
      </c>
      <c r="H63" s="158">
        <v>500</v>
      </c>
      <c r="I63" s="158"/>
      <c r="J63" s="158">
        <v>50</v>
      </c>
      <c r="K63" s="158"/>
      <c r="L63" s="158"/>
      <c r="M63" s="158">
        <v>550</v>
      </c>
      <c r="N63" s="158">
        <v>500</v>
      </c>
      <c r="O63" s="158"/>
      <c r="P63" s="158"/>
      <c r="Q63" s="158">
        <v>550</v>
      </c>
      <c r="R63" s="158">
        <v>500</v>
      </c>
      <c r="S63" s="158"/>
      <c r="T63" s="158"/>
      <c r="U63" s="181"/>
    </row>
    <row r="64" spans="1:21" ht="27.95" customHeight="1">
      <c r="A64" s="143">
        <v>5</v>
      </c>
      <c r="B64" s="144" t="s">
        <v>440</v>
      </c>
      <c r="C64" s="144"/>
      <c r="D64" s="145" t="s">
        <v>476</v>
      </c>
      <c r="E64" s="145">
        <v>2023</v>
      </c>
      <c r="F64" s="145"/>
      <c r="G64" s="158">
        <f t="shared" si="27"/>
        <v>550</v>
      </c>
      <c r="H64" s="158">
        <v>500</v>
      </c>
      <c r="I64" s="158"/>
      <c r="J64" s="158">
        <v>50</v>
      </c>
      <c r="K64" s="158"/>
      <c r="L64" s="158"/>
      <c r="M64" s="158">
        <v>550</v>
      </c>
      <c r="N64" s="158">
        <v>500</v>
      </c>
      <c r="O64" s="158"/>
      <c r="P64" s="158"/>
      <c r="Q64" s="158">
        <v>550</v>
      </c>
      <c r="R64" s="158">
        <v>500</v>
      </c>
      <c r="S64" s="158"/>
      <c r="T64" s="158"/>
      <c r="U64" s="181"/>
    </row>
    <row r="65" spans="1:21" ht="27.95" customHeight="1">
      <c r="A65" s="143">
        <v>6</v>
      </c>
      <c r="B65" s="144" t="s">
        <v>441</v>
      </c>
      <c r="C65" s="144"/>
      <c r="D65" s="145" t="s">
        <v>476</v>
      </c>
      <c r="E65" s="145">
        <v>2023</v>
      </c>
      <c r="F65" s="145"/>
      <c r="G65" s="158">
        <f t="shared" si="27"/>
        <v>1360</v>
      </c>
      <c r="H65" s="158">
        <v>680</v>
      </c>
      <c r="I65" s="158"/>
      <c r="J65" s="158">
        <v>680</v>
      </c>
      <c r="K65" s="158"/>
      <c r="L65" s="158"/>
      <c r="M65" s="158">
        <v>1360</v>
      </c>
      <c r="N65" s="158">
        <v>680</v>
      </c>
      <c r="O65" s="158"/>
      <c r="P65" s="158"/>
      <c r="Q65" s="158">
        <v>1360</v>
      </c>
      <c r="R65" s="158">
        <v>680</v>
      </c>
      <c r="S65" s="158"/>
      <c r="T65" s="158"/>
      <c r="U65" s="181"/>
    </row>
    <row r="66" spans="1:21" ht="27.95" customHeight="1">
      <c r="A66" s="143">
        <v>7</v>
      </c>
      <c r="B66" s="144" t="s">
        <v>442</v>
      </c>
      <c r="C66" s="144"/>
      <c r="D66" s="145" t="s">
        <v>448</v>
      </c>
      <c r="E66" s="145">
        <v>2023</v>
      </c>
      <c r="F66" s="145"/>
      <c r="G66" s="158">
        <f t="shared" si="27"/>
        <v>550</v>
      </c>
      <c r="H66" s="158">
        <v>500</v>
      </c>
      <c r="I66" s="158"/>
      <c r="J66" s="158">
        <v>50</v>
      </c>
      <c r="K66" s="158"/>
      <c r="L66" s="158"/>
      <c r="M66" s="158">
        <v>550</v>
      </c>
      <c r="N66" s="158">
        <v>500</v>
      </c>
      <c r="O66" s="158"/>
      <c r="P66" s="158"/>
      <c r="Q66" s="158">
        <v>550</v>
      </c>
      <c r="R66" s="158">
        <v>500</v>
      </c>
      <c r="S66" s="158"/>
      <c r="T66" s="158"/>
      <c r="U66" s="181"/>
    </row>
    <row r="67" spans="1:21" ht="27.75" customHeight="1">
      <c r="A67" s="143">
        <v>8</v>
      </c>
      <c r="B67" s="144" t="s">
        <v>472</v>
      </c>
      <c r="C67" s="144"/>
      <c r="D67" s="145" t="s">
        <v>447</v>
      </c>
      <c r="E67" s="145">
        <v>2023</v>
      </c>
      <c r="F67" s="145"/>
      <c r="G67" s="158">
        <f t="shared" si="27"/>
        <v>2673</v>
      </c>
      <c r="H67" s="158">
        <v>2430</v>
      </c>
      <c r="I67" s="158"/>
      <c r="J67" s="158">
        <v>243</v>
      </c>
      <c r="K67" s="158"/>
      <c r="L67" s="158"/>
      <c r="M67" s="158">
        <v>2673</v>
      </c>
      <c r="N67" s="158">
        <v>2430</v>
      </c>
      <c r="O67" s="158"/>
      <c r="P67" s="158"/>
      <c r="Q67" s="158">
        <v>2673</v>
      </c>
      <c r="R67" s="158">
        <v>2430</v>
      </c>
      <c r="S67" s="158"/>
      <c r="T67" s="158"/>
      <c r="U67" s="181"/>
    </row>
    <row r="68" spans="1:21" ht="27.95" customHeight="1">
      <c r="A68" s="143">
        <v>9</v>
      </c>
      <c r="B68" s="144" t="s">
        <v>443</v>
      </c>
      <c r="C68" s="144"/>
      <c r="D68" s="145" t="s">
        <v>449</v>
      </c>
      <c r="E68" s="145">
        <v>2024</v>
      </c>
      <c r="F68" s="145"/>
      <c r="G68" s="158">
        <f t="shared" si="27"/>
        <v>550</v>
      </c>
      <c r="H68" s="158">
        <v>500</v>
      </c>
      <c r="I68" s="158"/>
      <c r="J68" s="158">
        <v>50</v>
      </c>
      <c r="K68" s="158"/>
      <c r="L68" s="158"/>
      <c r="M68" s="158">
        <v>550</v>
      </c>
      <c r="N68" s="158">
        <v>500</v>
      </c>
      <c r="O68" s="158"/>
      <c r="P68" s="158"/>
      <c r="Q68" s="158">
        <v>550</v>
      </c>
      <c r="R68" s="158">
        <v>500</v>
      </c>
      <c r="S68" s="158"/>
      <c r="T68" s="158"/>
      <c r="U68" s="181"/>
    </row>
    <row r="69" spans="1:21" ht="27.95" customHeight="1">
      <c r="A69" s="143">
        <v>10</v>
      </c>
      <c r="B69" s="144" t="s">
        <v>444</v>
      </c>
      <c r="C69" s="144"/>
      <c r="D69" s="145" t="s">
        <v>477</v>
      </c>
      <c r="E69" s="145">
        <v>2024</v>
      </c>
      <c r="F69" s="145"/>
      <c r="G69" s="158">
        <f t="shared" si="27"/>
        <v>935</v>
      </c>
      <c r="H69" s="158">
        <v>850</v>
      </c>
      <c r="I69" s="158"/>
      <c r="J69" s="158">
        <v>85</v>
      </c>
      <c r="K69" s="158"/>
      <c r="L69" s="158"/>
      <c r="M69" s="158">
        <v>935</v>
      </c>
      <c r="N69" s="158">
        <v>850</v>
      </c>
      <c r="O69" s="158"/>
      <c r="P69" s="158"/>
      <c r="Q69" s="158">
        <v>935</v>
      </c>
      <c r="R69" s="158">
        <v>850</v>
      </c>
      <c r="S69" s="158"/>
      <c r="T69" s="158"/>
      <c r="U69" s="181"/>
    </row>
    <row r="70" spans="1:21" ht="27.95" customHeight="1">
      <c r="A70" s="143">
        <v>11</v>
      </c>
      <c r="B70" s="144" t="s">
        <v>445</v>
      </c>
      <c r="C70" s="144"/>
      <c r="D70" s="145" t="s">
        <v>448</v>
      </c>
      <c r="E70" s="145">
        <v>2024</v>
      </c>
      <c r="F70" s="145"/>
      <c r="G70" s="158">
        <f t="shared" si="27"/>
        <v>935</v>
      </c>
      <c r="H70" s="158">
        <v>850</v>
      </c>
      <c r="I70" s="158"/>
      <c r="J70" s="158">
        <v>85</v>
      </c>
      <c r="K70" s="158"/>
      <c r="L70" s="158"/>
      <c r="M70" s="158">
        <v>935</v>
      </c>
      <c r="N70" s="158">
        <v>850</v>
      </c>
      <c r="O70" s="158"/>
      <c r="P70" s="158"/>
      <c r="Q70" s="158">
        <v>935</v>
      </c>
      <c r="R70" s="158">
        <v>850</v>
      </c>
      <c r="S70" s="158"/>
      <c r="T70" s="158"/>
      <c r="U70" s="181"/>
    </row>
    <row r="71" spans="1:21" ht="27.95" customHeight="1">
      <c r="A71" s="143">
        <v>12</v>
      </c>
      <c r="B71" s="144" t="s">
        <v>280</v>
      </c>
      <c r="C71" s="144"/>
      <c r="D71" s="145" t="s">
        <v>478</v>
      </c>
      <c r="E71" s="145">
        <v>2024</v>
      </c>
      <c r="F71" s="145"/>
      <c r="G71" s="158">
        <f t="shared" si="27"/>
        <v>550</v>
      </c>
      <c r="H71" s="158">
        <v>500</v>
      </c>
      <c r="I71" s="158"/>
      <c r="J71" s="158">
        <v>50</v>
      </c>
      <c r="K71" s="158"/>
      <c r="L71" s="158"/>
      <c r="M71" s="158">
        <v>550</v>
      </c>
      <c r="N71" s="158">
        <v>500</v>
      </c>
      <c r="O71" s="158"/>
      <c r="P71" s="158"/>
      <c r="Q71" s="158">
        <v>550</v>
      </c>
      <c r="R71" s="158">
        <v>500</v>
      </c>
      <c r="S71" s="158"/>
      <c r="T71" s="158"/>
      <c r="U71" s="165"/>
    </row>
    <row r="72" spans="1:21" ht="27.95" customHeight="1">
      <c r="A72" s="143">
        <v>13</v>
      </c>
      <c r="B72" s="144" t="s">
        <v>470</v>
      </c>
      <c r="C72" s="144"/>
      <c r="D72" s="145" t="s">
        <v>448</v>
      </c>
      <c r="E72" s="145">
        <v>2024</v>
      </c>
      <c r="F72" s="145"/>
      <c r="G72" s="158">
        <f t="shared" si="27"/>
        <v>2079</v>
      </c>
      <c r="H72" s="158">
        <v>1890</v>
      </c>
      <c r="I72" s="158"/>
      <c r="J72" s="158">
        <v>189</v>
      </c>
      <c r="K72" s="158"/>
      <c r="L72" s="158"/>
      <c r="M72" s="158">
        <v>2079</v>
      </c>
      <c r="N72" s="158">
        <v>1890</v>
      </c>
      <c r="O72" s="158"/>
      <c r="P72" s="158"/>
      <c r="Q72" s="158">
        <v>2079</v>
      </c>
      <c r="R72" s="158">
        <v>1890</v>
      </c>
      <c r="S72" s="158"/>
      <c r="T72" s="158"/>
      <c r="U72" s="165"/>
    </row>
    <row r="73" spans="1:21" ht="27.95" customHeight="1">
      <c r="A73" s="143">
        <v>14</v>
      </c>
      <c r="B73" s="144" t="s">
        <v>281</v>
      </c>
      <c r="C73" s="144"/>
      <c r="D73" s="145" t="s">
        <v>447</v>
      </c>
      <c r="E73" s="145">
        <v>2025</v>
      </c>
      <c r="F73" s="145"/>
      <c r="G73" s="158">
        <f t="shared" si="27"/>
        <v>550</v>
      </c>
      <c r="H73" s="158">
        <v>500</v>
      </c>
      <c r="I73" s="158"/>
      <c r="J73" s="158">
        <v>50</v>
      </c>
      <c r="K73" s="158"/>
      <c r="L73" s="158"/>
      <c r="M73" s="158">
        <v>550</v>
      </c>
      <c r="N73" s="158">
        <v>500</v>
      </c>
      <c r="O73" s="158"/>
      <c r="P73" s="158"/>
      <c r="Q73" s="158">
        <v>550</v>
      </c>
      <c r="R73" s="158">
        <v>500</v>
      </c>
      <c r="S73" s="158"/>
      <c r="T73" s="158"/>
      <c r="U73" s="165"/>
    </row>
    <row r="74" spans="1:21" ht="27.95" customHeight="1">
      <c r="A74" s="143">
        <v>15</v>
      </c>
      <c r="B74" s="144" t="s">
        <v>282</v>
      </c>
      <c r="C74" s="144"/>
      <c r="D74" s="145" t="s">
        <v>451</v>
      </c>
      <c r="E74" s="145">
        <v>2025</v>
      </c>
      <c r="F74" s="145"/>
      <c r="G74" s="158">
        <f t="shared" si="27"/>
        <v>550</v>
      </c>
      <c r="H74" s="158">
        <v>500</v>
      </c>
      <c r="I74" s="158"/>
      <c r="J74" s="158">
        <v>50</v>
      </c>
      <c r="K74" s="158"/>
      <c r="L74" s="158"/>
      <c r="M74" s="158">
        <v>550</v>
      </c>
      <c r="N74" s="158">
        <v>500</v>
      </c>
      <c r="O74" s="158"/>
      <c r="P74" s="158"/>
      <c r="Q74" s="158">
        <v>550</v>
      </c>
      <c r="R74" s="158">
        <v>500</v>
      </c>
      <c r="S74" s="158"/>
      <c r="T74" s="158"/>
      <c r="U74" s="165"/>
    </row>
    <row r="75" spans="1:21" ht="27.95" customHeight="1">
      <c r="A75" s="143">
        <v>16</v>
      </c>
      <c r="B75" s="144" t="s">
        <v>446</v>
      </c>
      <c r="C75" s="144"/>
      <c r="D75" s="145" t="s">
        <v>450</v>
      </c>
      <c r="E75" s="145">
        <v>2025</v>
      </c>
      <c r="F75" s="145"/>
      <c r="G75" s="158">
        <f t="shared" si="27"/>
        <v>1122</v>
      </c>
      <c r="H75" s="158">
        <v>1020</v>
      </c>
      <c r="I75" s="158"/>
      <c r="J75" s="158">
        <v>102</v>
      </c>
      <c r="K75" s="158"/>
      <c r="L75" s="158"/>
      <c r="M75" s="158">
        <v>1122</v>
      </c>
      <c r="N75" s="158">
        <v>1020</v>
      </c>
      <c r="O75" s="158"/>
      <c r="P75" s="158"/>
      <c r="Q75" s="158">
        <v>1122</v>
      </c>
      <c r="R75" s="158">
        <v>1020</v>
      </c>
      <c r="S75" s="158"/>
      <c r="T75" s="158"/>
      <c r="U75" s="165"/>
    </row>
    <row r="76" spans="1:21" ht="27.95" customHeight="1">
      <c r="A76" s="143">
        <v>17</v>
      </c>
      <c r="B76" s="144" t="s">
        <v>473</v>
      </c>
      <c r="C76" s="144"/>
      <c r="D76" s="145" t="s">
        <v>479</v>
      </c>
      <c r="E76" s="145">
        <v>2025</v>
      </c>
      <c r="F76" s="145"/>
      <c r="G76" s="158">
        <f t="shared" si="27"/>
        <v>1430</v>
      </c>
      <c r="H76" s="158">
        <v>1300</v>
      </c>
      <c r="I76" s="158"/>
      <c r="J76" s="158">
        <v>130</v>
      </c>
      <c r="K76" s="158"/>
      <c r="L76" s="158"/>
      <c r="M76" s="158">
        <v>1430</v>
      </c>
      <c r="N76" s="158">
        <v>1300</v>
      </c>
      <c r="O76" s="158"/>
      <c r="P76" s="158"/>
      <c r="Q76" s="158">
        <v>1430</v>
      </c>
      <c r="R76" s="158">
        <v>1300</v>
      </c>
      <c r="S76" s="158"/>
      <c r="T76" s="158"/>
      <c r="U76" s="165"/>
    </row>
    <row r="77" spans="1:21" s="155" customFormat="1" ht="30" customHeight="1">
      <c r="A77" s="157" t="s">
        <v>21</v>
      </c>
      <c r="B77" s="142" t="s">
        <v>284</v>
      </c>
      <c r="C77" s="142"/>
      <c r="D77" s="147"/>
      <c r="E77" s="147">
        <f>E79+E101</f>
        <v>0</v>
      </c>
      <c r="F77" s="147">
        <f>F79+F101</f>
        <v>0</v>
      </c>
      <c r="G77" s="159">
        <f t="shared" ref="G77:T77" si="28">G78+G102</f>
        <v>100785.57399999999</v>
      </c>
      <c r="H77" s="159">
        <f t="shared" si="28"/>
        <v>91405.573999999993</v>
      </c>
      <c r="I77" s="159">
        <f t="shared" si="28"/>
        <v>5007</v>
      </c>
      <c r="J77" s="159">
        <f t="shared" si="28"/>
        <v>4373</v>
      </c>
      <c r="K77" s="159">
        <f t="shared" si="28"/>
        <v>7720.0010000000002</v>
      </c>
      <c r="L77" s="159">
        <f t="shared" si="28"/>
        <v>7720.0010000000002</v>
      </c>
      <c r="M77" s="159">
        <f t="shared" si="28"/>
        <v>91528.573000000004</v>
      </c>
      <c r="N77" s="159">
        <f t="shared" si="28"/>
        <v>83685.573000000004</v>
      </c>
      <c r="O77" s="159">
        <f t="shared" si="28"/>
        <v>0</v>
      </c>
      <c r="P77" s="159">
        <f t="shared" si="28"/>
        <v>0</v>
      </c>
      <c r="Q77" s="159">
        <f t="shared" si="28"/>
        <v>91528.573000000004</v>
      </c>
      <c r="R77" s="159">
        <f t="shared" si="28"/>
        <v>83685.573000000004</v>
      </c>
      <c r="S77" s="159">
        <f t="shared" si="28"/>
        <v>0</v>
      </c>
      <c r="T77" s="159">
        <f t="shared" si="28"/>
        <v>0</v>
      </c>
      <c r="U77" s="161"/>
    </row>
    <row r="78" spans="1:21" s="155" customFormat="1" ht="26.25" customHeight="1">
      <c r="A78" s="146"/>
      <c r="B78" s="146" t="s">
        <v>285</v>
      </c>
      <c r="C78" s="146"/>
      <c r="D78" s="146"/>
      <c r="E78" s="146"/>
      <c r="F78" s="146"/>
      <c r="G78" s="164">
        <f>G79</f>
        <v>27972</v>
      </c>
      <c r="H78" s="164">
        <f t="shared" ref="H78:T78" si="29">H79</f>
        <v>26379</v>
      </c>
      <c r="I78" s="164">
        <f t="shared" si="29"/>
        <v>0</v>
      </c>
      <c r="J78" s="164">
        <f t="shared" si="29"/>
        <v>1593</v>
      </c>
      <c r="K78" s="164">
        <f t="shared" si="29"/>
        <v>0</v>
      </c>
      <c r="L78" s="164">
        <f t="shared" si="29"/>
        <v>0</v>
      </c>
      <c r="M78" s="164">
        <f t="shared" si="29"/>
        <v>27972</v>
      </c>
      <c r="N78" s="164">
        <f t="shared" si="29"/>
        <v>26379</v>
      </c>
      <c r="O78" s="164">
        <f t="shared" si="29"/>
        <v>0</v>
      </c>
      <c r="P78" s="164">
        <f t="shared" si="29"/>
        <v>0</v>
      </c>
      <c r="Q78" s="164">
        <f t="shared" si="29"/>
        <v>27972</v>
      </c>
      <c r="R78" s="164">
        <f t="shared" si="29"/>
        <v>26379</v>
      </c>
      <c r="S78" s="164">
        <f t="shared" si="29"/>
        <v>0</v>
      </c>
      <c r="T78" s="164">
        <f t="shared" si="29"/>
        <v>0</v>
      </c>
      <c r="U78" s="163"/>
    </row>
    <row r="79" spans="1:21" ht="27.95" customHeight="1">
      <c r="A79" s="146" t="s">
        <v>32</v>
      </c>
      <c r="B79" s="142" t="s">
        <v>49</v>
      </c>
      <c r="C79" s="142"/>
      <c r="D79" s="157"/>
      <c r="E79" s="157"/>
      <c r="F79" s="157"/>
      <c r="G79" s="159">
        <f>G80+G87+G94</f>
        <v>27972</v>
      </c>
      <c r="H79" s="159">
        <f t="shared" ref="H79:T79" si="30">H80+H87+H94</f>
        <v>26379</v>
      </c>
      <c r="I79" s="159">
        <f t="shared" si="30"/>
        <v>0</v>
      </c>
      <c r="J79" s="159">
        <f t="shared" si="30"/>
        <v>1593</v>
      </c>
      <c r="K79" s="159">
        <f t="shared" si="30"/>
        <v>0</v>
      </c>
      <c r="L79" s="159">
        <f t="shared" si="30"/>
        <v>0</v>
      </c>
      <c r="M79" s="159">
        <f t="shared" si="30"/>
        <v>27972</v>
      </c>
      <c r="N79" s="159">
        <f t="shared" si="30"/>
        <v>26379</v>
      </c>
      <c r="O79" s="159">
        <f t="shared" si="30"/>
        <v>0</v>
      </c>
      <c r="P79" s="159">
        <f t="shared" si="30"/>
        <v>0</v>
      </c>
      <c r="Q79" s="159">
        <f t="shared" si="30"/>
        <v>27972</v>
      </c>
      <c r="R79" s="159">
        <f t="shared" si="30"/>
        <v>26379</v>
      </c>
      <c r="S79" s="159">
        <f t="shared" si="30"/>
        <v>0</v>
      </c>
      <c r="T79" s="159">
        <f t="shared" si="30"/>
        <v>0</v>
      </c>
      <c r="U79" s="162"/>
    </row>
    <row r="80" spans="1:21" ht="27.95" customHeight="1">
      <c r="A80" s="146"/>
      <c r="B80" s="142" t="s">
        <v>266</v>
      </c>
      <c r="C80" s="142"/>
      <c r="D80" s="157"/>
      <c r="E80" s="157"/>
      <c r="F80" s="157"/>
      <c r="G80" s="159">
        <f t="shared" ref="G80:L80" si="31">SUM(G81:G86)</f>
        <v>7747</v>
      </c>
      <c r="H80" s="159">
        <f t="shared" si="31"/>
        <v>6984</v>
      </c>
      <c r="I80" s="159">
        <f t="shared" si="31"/>
        <v>0</v>
      </c>
      <c r="J80" s="159">
        <f t="shared" si="31"/>
        <v>763</v>
      </c>
      <c r="K80" s="159">
        <f t="shared" si="31"/>
        <v>0</v>
      </c>
      <c r="L80" s="159">
        <f t="shared" si="31"/>
        <v>0</v>
      </c>
      <c r="M80" s="159">
        <f>SUM(M81:M86)</f>
        <v>7747</v>
      </c>
      <c r="N80" s="159">
        <f t="shared" ref="N80:T80" si="32">SUM(N81:N86)</f>
        <v>6984</v>
      </c>
      <c r="O80" s="159">
        <f t="shared" si="32"/>
        <v>0</v>
      </c>
      <c r="P80" s="159">
        <f t="shared" si="32"/>
        <v>0</v>
      </c>
      <c r="Q80" s="159">
        <f t="shared" si="32"/>
        <v>7747</v>
      </c>
      <c r="R80" s="159">
        <f t="shared" si="32"/>
        <v>6984</v>
      </c>
      <c r="S80" s="159">
        <f t="shared" si="32"/>
        <v>0</v>
      </c>
      <c r="T80" s="159">
        <f t="shared" si="32"/>
        <v>0</v>
      </c>
      <c r="U80" s="162"/>
    </row>
    <row r="81" spans="1:21" ht="36.75" customHeight="1">
      <c r="A81" s="143">
        <v>1</v>
      </c>
      <c r="B81" s="144" t="s">
        <v>272</v>
      </c>
      <c r="C81" s="144"/>
      <c r="D81" s="145" t="s">
        <v>388</v>
      </c>
      <c r="E81" s="145">
        <v>2021</v>
      </c>
      <c r="F81" s="145"/>
      <c r="G81" s="158">
        <f>H81+J81</f>
        <v>1300</v>
      </c>
      <c r="H81" s="158">
        <v>1170</v>
      </c>
      <c r="I81" s="158"/>
      <c r="J81" s="158">
        <v>130</v>
      </c>
      <c r="K81" s="158"/>
      <c r="L81" s="158"/>
      <c r="M81" s="158">
        <f>G81</f>
        <v>1300</v>
      </c>
      <c r="N81" s="158">
        <f>H81</f>
        <v>1170</v>
      </c>
      <c r="O81" s="158"/>
      <c r="P81" s="158"/>
      <c r="Q81" s="158">
        <f>M81</f>
        <v>1300</v>
      </c>
      <c r="R81" s="158">
        <f>N81</f>
        <v>1170</v>
      </c>
      <c r="S81" s="158"/>
      <c r="T81" s="158"/>
      <c r="U81" s="162"/>
    </row>
    <row r="82" spans="1:21" ht="27.95" customHeight="1">
      <c r="A82" s="143">
        <v>2</v>
      </c>
      <c r="B82" s="144" t="s">
        <v>372</v>
      </c>
      <c r="C82" s="144"/>
      <c r="D82" s="145" t="s">
        <v>395</v>
      </c>
      <c r="E82" s="145">
        <v>2021</v>
      </c>
      <c r="F82" s="145"/>
      <c r="G82" s="158">
        <f t="shared" ref="G82:G86" si="33">H82+J82</f>
        <v>1287</v>
      </c>
      <c r="H82" s="158">
        <v>1170</v>
      </c>
      <c r="I82" s="158"/>
      <c r="J82" s="158">
        <v>117</v>
      </c>
      <c r="K82" s="158"/>
      <c r="L82" s="158"/>
      <c r="M82" s="158">
        <f t="shared" ref="M82:M86" si="34">G82</f>
        <v>1287</v>
      </c>
      <c r="N82" s="158">
        <f t="shared" ref="N82:N86" si="35">H82</f>
        <v>1170</v>
      </c>
      <c r="O82" s="158"/>
      <c r="P82" s="158"/>
      <c r="Q82" s="158">
        <f t="shared" ref="Q82:Q86" si="36">M82</f>
        <v>1287</v>
      </c>
      <c r="R82" s="158">
        <f t="shared" ref="R82:R86" si="37">N82</f>
        <v>1170</v>
      </c>
      <c r="S82" s="158"/>
      <c r="T82" s="158"/>
      <c r="U82" s="162"/>
    </row>
    <row r="83" spans="1:21" ht="38.25" customHeight="1">
      <c r="A83" s="143">
        <v>3</v>
      </c>
      <c r="B83" s="144" t="s">
        <v>373</v>
      </c>
      <c r="C83" s="144"/>
      <c r="D83" s="145" t="s">
        <v>386</v>
      </c>
      <c r="E83" s="145">
        <v>2023</v>
      </c>
      <c r="F83" s="145"/>
      <c r="G83" s="158">
        <f t="shared" si="33"/>
        <v>1080</v>
      </c>
      <c r="H83" s="158">
        <v>972</v>
      </c>
      <c r="I83" s="158"/>
      <c r="J83" s="158">
        <v>108</v>
      </c>
      <c r="K83" s="158"/>
      <c r="L83" s="158"/>
      <c r="M83" s="158">
        <f t="shared" si="34"/>
        <v>1080</v>
      </c>
      <c r="N83" s="158">
        <f t="shared" si="35"/>
        <v>972</v>
      </c>
      <c r="O83" s="158"/>
      <c r="P83" s="158"/>
      <c r="Q83" s="158">
        <f t="shared" si="36"/>
        <v>1080</v>
      </c>
      <c r="R83" s="158">
        <f t="shared" si="37"/>
        <v>972</v>
      </c>
      <c r="S83" s="158"/>
      <c r="T83" s="158"/>
      <c r="U83" s="162"/>
    </row>
    <row r="84" spans="1:21" ht="34.5" customHeight="1">
      <c r="A84" s="143">
        <v>4</v>
      </c>
      <c r="B84" s="144" t="s">
        <v>374</v>
      </c>
      <c r="C84" s="144"/>
      <c r="D84" s="145" t="s">
        <v>392</v>
      </c>
      <c r="E84" s="145">
        <v>2024</v>
      </c>
      <c r="F84" s="145"/>
      <c r="G84" s="158">
        <f t="shared" si="33"/>
        <v>1400</v>
      </c>
      <c r="H84" s="158">
        <v>1260</v>
      </c>
      <c r="I84" s="158"/>
      <c r="J84" s="158">
        <v>140</v>
      </c>
      <c r="K84" s="158"/>
      <c r="L84" s="158"/>
      <c r="M84" s="158">
        <f t="shared" si="34"/>
        <v>1400</v>
      </c>
      <c r="N84" s="158">
        <f t="shared" si="35"/>
        <v>1260</v>
      </c>
      <c r="O84" s="158"/>
      <c r="P84" s="158"/>
      <c r="Q84" s="158">
        <f t="shared" si="36"/>
        <v>1400</v>
      </c>
      <c r="R84" s="158">
        <f t="shared" si="37"/>
        <v>1260</v>
      </c>
      <c r="S84" s="158"/>
      <c r="T84" s="158"/>
      <c r="U84" s="162"/>
    </row>
    <row r="85" spans="1:21" ht="39.75" customHeight="1">
      <c r="A85" s="143">
        <v>5</v>
      </c>
      <c r="B85" s="144" t="s">
        <v>375</v>
      </c>
      <c r="C85" s="144"/>
      <c r="D85" s="145" t="s">
        <v>388</v>
      </c>
      <c r="E85" s="145">
        <v>2023</v>
      </c>
      <c r="F85" s="145"/>
      <c r="G85" s="158">
        <f t="shared" si="33"/>
        <v>1600</v>
      </c>
      <c r="H85" s="158">
        <v>1440</v>
      </c>
      <c r="I85" s="158"/>
      <c r="J85" s="158">
        <v>160</v>
      </c>
      <c r="K85" s="158"/>
      <c r="L85" s="158"/>
      <c r="M85" s="158">
        <f t="shared" si="34"/>
        <v>1600</v>
      </c>
      <c r="N85" s="158">
        <f t="shared" si="35"/>
        <v>1440</v>
      </c>
      <c r="O85" s="158"/>
      <c r="P85" s="158"/>
      <c r="Q85" s="158">
        <f t="shared" si="36"/>
        <v>1600</v>
      </c>
      <c r="R85" s="158">
        <f t="shared" si="37"/>
        <v>1440</v>
      </c>
      <c r="S85" s="158"/>
      <c r="T85" s="158"/>
      <c r="U85" s="162"/>
    </row>
    <row r="86" spans="1:21" ht="37.5" customHeight="1">
      <c r="A86" s="143">
        <v>6</v>
      </c>
      <c r="B86" s="144" t="s">
        <v>376</v>
      </c>
      <c r="C86" s="144"/>
      <c r="D86" s="145" t="s">
        <v>388</v>
      </c>
      <c r="E86" s="145">
        <v>2022</v>
      </c>
      <c r="F86" s="145"/>
      <c r="G86" s="158">
        <f t="shared" si="33"/>
        <v>1080</v>
      </c>
      <c r="H86" s="158">
        <v>972</v>
      </c>
      <c r="I86" s="158"/>
      <c r="J86" s="158">
        <v>108</v>
      </c>
      <c r="K86" s="158"/>
      <c r="L86" s="158"/>
      <c r="M86" s="158">
        <f t="shared" si="34"/>
        <v>1080</v>
      </c>
      <c r="N86" s="158">
        <f t="shared" si="35"/>
        <v>972</v>
      </c>
      <c r="O86" s="158"/>
      <c r="P86" s="158"/>
      <c r="Q86" s="158">
        <f t="shared" si="36"/>
        <v>1080</v>
      </c>
      <c r="R86" s="158">
        <f t="shared" si="37"/>
        <v>972</v>
      </c>
      <c r="S86" s="158"/>
      <c r="T86" s="158"/>
      <c r="U86" s="162"/>
    </row>
    <row r="87" spans="1:21" ht="24" customHeight="1">
      <c r="A87" s="146"/>
      <c r="B87" s="142" t="s">
        <v>247</v>
      </c>
      <c r="C87" s="142"/>
      <c r="D87" s="157"/>
      <c r="E87" s="157"/>
      <c r="F87" s="157"/>
      <c r="G87" s="159">
        <f t="shared" ref="G87" si="38">SUM(G88:G93)</f>
        <v>11100</v>
      </c>
      <c r="H87" s="159">
        <f t="shared" ref="H87" si="39">SUM(H88:H93)</f>
        <v>11100</v>
      </c>
      <c r="I87" s="159">
        <f t="shared" ref="I87" si="40">SUM(I88:I93)</f>
        <v>0</v>
      </c>
      <c r="J87" s="159">
        <f t="shared" ref="J87" si="41">SUM(J88:J93)</f>
        <v>0</v>
      </c>
      <c r="K87" s="159">
        <f t="shared" ref="K87" si="42">SUM(K88:K93)</f>
        <v>0</v>
      </c>
      <c r="L87" s="159">
        <f t="shared" ref="L87" si="43">SUM(L88:L93)</f>
        <v>0</v>
      </c>
      <c r="M87" s="159">
        <f>SUM(M88:M93)</f>
        <v>11100</v>
      </c>
      <c r="N87" s="159">
        <f t="shared" ref="N87" si="44">SUM(N88:N93)</f>
        <v>11100</v>
      </c>
      <c r="O87" s="159">
        <f t="shared" ref="O87" si="45">SUM(O88:O93)</f>
        <v>0</v>
      </c>
      <c r="P87" s="159">
        <f t="shared" ref="P87" si="46">SUM(P88:P93)</f>
        <v>0</v>
      </c>
      <c r="Q87" s="159">
        <f t="shared" ref="Q87" si="47">SUM(Q88:Q93)</f>
        <v>11100</v>
      </c>
      <c r="R87" s="159">
        <f t="shared" ref="R87" si="48">SUM(R88:R93)</f>
        <v>11100</v>
      </c>
      <c r="S87" s="159">
        <f t="shared" ref="S87" si="49">SUM(S88:S93)</f>
        <v>0</v>
      </c>
      <c r="T87" s="159">
        <f t="shared" ref="T87" si="50">SUM(T88:T93)</f>
        <v>0</v>
      </c>
      <c r="U87" s="161"/>
    </row>
    <row r="88" spans="1:21" ht="38.25">
      <c r="A88" s="143" t="s">
        <v>31</v>
      </c>
      <c r="B88" s="144" t="s">
        <v>410</v>
      </c>
      <c r="C88" s="144"/>
      <c r="D88" s="145" t="s">
        <v>274</v>
      </c>
      <c r="E88" s="145">
        <v>2021</v>
      </c>
      <c r="F88" s="145"/>
      <c r="G88" s="158">
        <v>2700</v>
      </c>
      <c r="H88" s="158">
        <v>2700</v>
      </c>
      <c r="I88" s="158"/>
      <c r="J88" s="158"/>
      <c r="K88" s="158"/>
      <c r="L88" s="158"/>
      <c r="M88" s="158">
        <v>2700</v>
      </c>
      <c r="N88" s="158">
        <v>2700</v>
      </c>
      <c r="O88" s="158"/>
      <c r="P88" s="158"/>
      <c r="Q88" s="158">
        <v>2700</v>
      </c>
      <c r="R88" s="158">
        <v>2700</v>
      </c>
      <c r="S88" s="158"/>
      <c r="T88" s="158"/>
      <c r="U88" s="259" t="s">
        <v>452</v>
      </c>
    </row>
    <row r="89" spans="1:21" ht="25.5">
      <c r="A89" s="143" t="s">
        <v>36</v>
      </c>
      <c r="B89" s="144" t="s">
        <v>411</v>
      </c>
      <c r="C89" s="144"/>
      <c r="D89" s="145" t="s">
        <v>275</v>
      </c>
      <c r="E89" s="145">
        <v>2021</v>
      </c>
      <c r="F89" s="145"/>
      <c r="G89" s="158">
        <v>900</v>
      </c>
      <c r="H89" s="158">
        <v>900</v>
      </c>
      <c r="I89" s="158"/>
      <c r="J89" s="158"/>
      <c r="K89" s="158"/>
      <c r="L89" s="158"/>
      <c r="M89" s="158">
        <v>900</v>
      </c>
      <c r="N89" s="158">
        <v>900</v>
      </c>
      <c r="O89" s="158"/>
      <c r="P89" s="158"/>
      <c r="Q89" s="158">
        <v>900</v>
      </c>
      <c r="R89" s="158">
        <v>900</v>
      </c>
      <c r="S89" s="158"/>
      <c r="T89" s="158"/>
      <c r="U89" s="259"/>
    </row>
    <row r="90" spans="1:21" ht="25.5">
      <c r="A90" s="143" t="s">
        <v>181</v>
      </c>
      <c r="B90" s="144" t="s">
        <v>412</v>
      </c>
      <c r="C90" s="144"/>
      <c r="D90" s="145" t="s">
        <v>275</v>
      </c>
      <c r="E90" s="145">
        <v>2022</v>
      </c>
      <c r="F90" s="145"/>
      <c r="G90" s="158">
        <v>900</v>
      </c>
      <c r="H90" s="158">
        <v>900</v>
      </c>
      <c r="I90" s="158"/>
      <c r="J90" s="158"/>
      <c r="K90" s="158"/>
      <c r="L90" s="158"/>
      <c r="M90" s="158">
        <v>900</v>
      </c>
      <c r="N90" s="158">
        <v>900</v>
      </c>
      <c r="O90" s="158"/>
      <c r="P90" s="158"/>
      <c r="Q90" s="158">
        <v>900</v>
      </c>
      <c r="R90" s="158">
        <v>900</v>
      </c>
      <c r="S90" s="158"/>
      <c r="T90" s="158"/>
      <c r="U90" s="259"/>
    </row>
    <row r="91" spans="1:21" ht="25.5">
      <c r="A91" s="143" t="s">
        <v>183</v>
      </c>
      <c r="B91" s="144" t="s">
        <v>413</v>
      </c>
      <c r="C91" s="144"/>
      <c r="D91" s="145" t="s">
        <v>418</v>
      </c>
      <c r="E91" s="145">
        <v>2022</v>
      </c>
      <c r="F91" s="145"/>
      <c r="G91" s="158">
        <v>900</v>
      </c>
      <c r="H91" s="158">
        <v>900</v>
      </c>
      <c r="I91" s="158"/>
      <c r="J91" s="158"/>
      <c r="K91" s="158"/>
      <c r="L91" s="158"/>
      <c r="M91" s="158">
        <v>900</v>
      </c>
      <c r="N91" s="158">
        <v>900</v>
      </c>
      <c r="O91" s="158"/>
      <c r="P91" s="158"/>
      <c r="Q91" s="158">
        <v>900</v>
      </c>
      <c r="R91" s="158">
        <v>900</v>
      </c>
      <c r="S91" s="158"/>
      <c r="T91" s="158"/>
      <c r="U91" s="259"/>
    </row>
    <row r="92" spans="1:21" ht="25.5">
      <c r="A92" s="143" t="s">
        <v>414</v>
      </c>
      <c r="B92" s="144" t="s">
        <v>415</v>
      </c>
      <c r="C92" s="144"/>
      <c r="D92" s="145" t="s">
        <v>418</v>
      </c>
      <c r="E92" s="145">
        <v>2022</v>
      </c>
      <c r="F92" s="145"/>
      <c r="G92" s="158">
        <v>900</v>
      </c>
      <c r="H92" s="158">
        <v>900</v>
      </c>
      <c r="I92" s="158"/>
      <c r="J92" s="158"/>
      <c r="K92" s="158"/>
      <c r="L92" s="158"/>
      <c r="M92" s="158">
        <v>900</v>
      </c>
      <c r="N92" s="158">
        <v>900</v>
      </c>
      <c r="O92" s="158"/>
      <c r="P92" s="158"/>
      <c r="Q92" s="158">
        <v>900</v>
      </c>
      <c r="R92" s="158">
        <v>900</v>
      </c>
      <c r="S92" s="158"/>
      <c r="T92" s="158"/>
      <c r="U92" s="259"/>
    </row>
    <row r="93" spans="1:21" ht="25.5">
      <c r="A93" s="143" t="s">
        <v>416</v>
      </c>
      <c r="B93" s="144" t="s">
        <v>417</v>
      </c>
      <c r="C93" s="144"/>
      <c r="D93" s="145" t="s">
        <v>275</v>
      </c>
      <c r="E93" s="145">
        <v>2023</v>
      </c>
      <c r="F93" s="145"/>
      <c r="G93" s="158">
        <v>4800</v>
      </c>
      <c r="H93" s="158">
        <v>4800</v>
      </c>
      <c r="I93" s="158"/>
      <c r="J93" s="158"/>
      <c r="K93" s="158"/>
      <c r="L93" s="158"/>
      <c r="M93" s="158">
        <v>4800</v>
      </c>
      <c r="N93" s="158">
        <v>4800</v>
      </c>
      <c r="O93" s="158"/>
      <c r="P93" s="158"/>
      <c r="Q93" s="158">
        <v>4800</v>
      </c>
      <c r="R93" s="158">
        <v>4800</v>
      </c>
      <c r="S93" s="158"/>
      <c r="T93" s="158"/>
      <c r="U93" s="259"/>
    </row>
    <row r="94" spans="1:21" ht="27.75" customHeight="1">
      <c r="A94" s="146"/>
      <c r="B94" s="142" t="s">
        <v>248</v>
      </c>
      <c r="C94" s="142"/>
      <c r="D94" s="157"/>
      <c r="E94" s="157"/>
      <c r="F94" s="157"/>
      <c r="G94" s="159">
        <f>SUM(G95:G100)</f>
        <v>9125</v>
      </c>
      <c r="H94" s="159">
        <f t="shared" ref="H94:T94" si="51">SUM(H95:H100)</f>
        <v>8295</v>
      </c>
      <c r="I94" s="159">
        <f t="shared" si="51"/>
        <v>0</v>
      </c>
      <c r="J94" s="159">
        <f t="shared" si="51"/>
        <v>830</v>
      </c>
      <c r="K94" s="159">
        <f t="shared" si="51"/>
        <v>0</v>
      </c>
      <c r="L94" s="159">
        <f t="shared" si="51"/>
        <v>0</v>
      </c>
      <c r="M94" s="159">
        <f t="shared" si="51"/>
        <v>9125</v>
      </c>
      <c r="N94" s="159">
        <f t="shared" si="51"/>
        <v>8295</v>
      </c>
      <c r="O94" s="159">
        <f t="shared" si="51"/>
        <v>0</v>
      </c>
      <c r="P94" s="159">
        <f t="shared" si="51"/>
        <v>0</v>
      </c>
      <c r="Q94" s="159">
        <f t="shared" si="51"/>
        <v>9125</v>
      </c>
      <c r="R94" s="159">
        <f t="shared" si="51"/>
        <v>8295</v>
      </c>
      <c r="S94" s="159">
        <f t="shared" si="51"/>
        <v>0</v>
      </c>
      <c r="T94" s="159">
        <f t="shared" si="51"/>
        <v>0</v>
      </c>
      <c r="U94" s="161"/>
    </row>
    <row r="95" spans="1:21" ht="25.5">
      <c r="A95" s="143">
        <v>1</v>
      </c>
      <c r="B95" s="144" t="s">
        <v>283</v>
      </c>
      <c r="C95" s="144"/>
      <c r="D95" s="145" t="s">
        <v>393</v>
      </c>
      <c r="E95" s="145">
        <v>2021</v>
      </c>
      <c r="F95" s="145"/>
      <c r="G95" s="158">
        <v>1309</v>
      </c>
      <c r="H95" s="158">
        <v>1190</v>
      </c>
      <c r="I95" s="158"/>
      <c r="J95" s="158">
        <f>G95-H95</f>
        <v>119</v>
      </c>
      <c r="K95" s="158"/>
      <c r="L95" s="158"/>
      <c r="M95" s="158">
        <v>1309</v>
      </c>
      <c r="N95" s="158">
        <v>1190</v>
      </c>
      <c r="O95" s="158"/>
      <c r="P95" s="158"/>
      <c r="Q95" s="158">
        <v>1309</v>
      </c>
      <c r="R95" s="158">
        <v>1190</v>
      </c>
      <c r="S95" s="158"/>
      <c r="T95" s="158"/>
      <c r="U95" s="162"/>
    </row>
    <row r="96" spans="1:21" ht="38.25">
      <c r="A96" s="143">
        <v>2</v>
      </c>
      <c r="B96" s="144" t="s">
        <v>279</v>
      </c>
      <c r="C96" s="144"/>
      <c r="D96" s="145" t="s">
        <v>394</v>
      </c>
      <c r="E96" s="145">
        <v>2021</v>
      </c>
      <c r="F96" s="145"/>
      <c r="G96" s="158">
        <v>1309</v>
      </c>
      <c r="H96" s="158">
        <v>1190</v>
      </c>
      <c r="I96" s="158"/>
      <c r="J96" s="158">
        <f t="shared" ref="J96:J97" si="52">G96-H96</f>
        <v>119</v>
      </c>
      <c r="K96" s="158"/>
      <c r="L96" s="158"/>
      <c r="M96" s="158">
        <v>1309</v>
      </c>
      <c r="N96" s="158">
        <v>1190</v>
      </c>
      <c r="O96" s="158"/>
      <c r="P96" s="158"/>
      <c r="Q96" s="158">
        <v>1309</v>
      </c>
      <c r="R96" s="158">
        <v>1190</v>
      </c>
      <c r="S96" s="158"/>
      <c r="T96" s="158"/>
      <c r="U96" s="162"/>
    </row>
    <row r="97" spans="1:21" ht="25.5">
      <c r="A97" s="143">
        <v>3</v>
      </c>
      <c r="B97" s="144" t="s">
        <v>278</v>
      </c>
      <c r="C97" s="144"/>
      <c r="D97" s="145" t="s">
        <v>393</v>
      </c>
      <c r="E97" s="145">
        <v>2021</v>
      </c>
      <c r="F97" s="145"/>
      <c r="G97" s="158">
        <v>1309</v>
      </c>
      <c r="H97" s="158">
        <v>1190</v>
      </c>
      <c r="I97" s="158"/>
      <c r="J97" s="158">
        <f t="shared" si="52"/>
        <v>119</v>
      </c>
      <c r="K97" s="158"/>
      <c r="L97" s="158"/>
      <c r="M97" s="158">
        <v>1309</v>
      </c>
      <c r="N97" s="158">
        <v>1190</v>
      </c>
      <c r="O97" s="158"/>
      <c r="P97" s="158"/>
      <c r="Q97" s="158">
        <v>1309</v>
      </c>
      <c r="R97" s="158">
        <v>1190</v>
      </c>
      <c r="S97" s="158"/>
      <c r="T97" s="158"/>
      <c r="U97" s="162"/>
    </row>
    <row r="98" spans="1:21" ht="25.5">
      <c r="A98" s="143">
        <v>4</v>
      </c>
      <c r="B98" s="144" t="s">
        <v>480</v>
      </c>
      <c r="C98" s="144"/>
      <c r="D98" s="145" t="s">
        <v>481</v>
      </c>
      <c r="E98" s="145">
        <v>2022</v>
      </c>
      <c r="F98" s="145"/>
      <c r="G98" s="158">
        <f>H98+J98</f>
        <v>1980</v>
      </c>
      <c r="H98" s="158">
        <v>1800</v>
      </c>
      <c r="I98" s="158"/>
      <c r="J98" s="158">
        <v>180</v>
      </c>
      <c r="K98" s="158"/>
      <c r="L98" s="158"/>
      <c r="M98" s="158">
        <v>1980</v>
      </c>
      <c r="N98" s="158">
        <v>1800</v>
      </c>
      <c r="O98" s="158"/>
      <c r="P98" s="158"/>
      <c r="Q98" s="158">
        <v>1980</v>
      </c>
      <c r="R98" s="158">
        <v>1800</v>
      </c>
      <c r="S98" s="158"/>
      <c r="T98" s="158"/>
      <c r="U98" s="165"/>
    </row>
    <row r="99" spans="1:21" ht="38.25">
      <c r="A99" s="143">
        <v>5</v>
      </c>
      <c r="B99" s="144" t="s">
        <v>438</v>
      </c>
      <c r="C99" s="144"/>
      <c r="D99" s="145" t="s">
        <v>482</v>
      </c>
      <c r="E99" s="145">
        <v>2023</v>
      </c>
      <c r="F99" s="145"/>
      <c r="G99" s="158">
        <f t="shared" ref="G99:G100" si="53">H99+J99</f>
        <v>2525</v>
      </c>
      <c r="H99" s="158">
        <v>2295</v>
      </c>
      <c r="I99" s="158"/>
      <c r="J99" s="158">
        <v>230</v>
      </c>
      <c r="K99" s="158"/>
      <c r="L99" s="158"/>
      <c r="M99" s="158">
        <v>2525</v>
      </c>
      <c r="N99" s="158">
        <v>2295</v>
      </c>
      <c r="O99" s="158"/>
      <c r="P99" s="158"/>
      <c r="Q99" s="158">
        <v>2525</v>
      </c>
      <c r="R99" s="158">
        <v>2295</v>
      </c>
      <c r="S99" s="158"/>
      <c r="T99" s="158"/>
      <c r="U99" s="165"/>
    </row>
    <row r="100" spans="1:21" ht="25.5">
      <c r="A100" s="143">
        <v>6</v>
      </c>
      <c r="B100" s="144" t="s">
        <v>434</v>
      </c>
      <c r="C100" s="144"/>
      <c r="D100" s="145" t="s">
        <v>390</v>
      </c>
      <c r="E100" s="145">
        <v>2024</v>
      </c>
      <c r="F100" s="145"/>
      <c r="G100" s="158">
        <f t="shared" si="53"/>
        <v>693</v>
      </c>
      <c r="H100" s="158">
        <v>630</v>
      </c>
      <c r="I100" s="158"/>
      <c r="J100" s="158">
        <v>63</v>
      </c>
      <c r="K100" s="158"/>
      <c r="L100" s="158"/>
      <c r="M100" s="158">
        <v>693</v>
      </c>
      <c r="N100" s="158">
        <v>630</v>
      </c>
      <c r="O100" s="158"/>
      <c r="P100" s="158"/>
      <c r="Q100" s="158">
        <v>693</v>
      </c>
      <c r="R100" s="158">
        <v>630</v>
      </c>
      <c r="S100" s="158"/>
      <c r="T100" s="158"/>
      <c r="U100" s="165"/>
    </row>
    <row r="101" spans="1:21" ht="33.75" customHeight="1">
      <c r="A101" s="146" t="s">
        <v>48</v>
      </c>
      <c r="B101" s="142" t="s">
        <v>367</v>
      </c>
      <c r="C101" s="142"/>
      <c r="D101" s="157"/>
      <c r="E101" s="157"/>
      <c r="F101" s="157"/>
      <c r="G101" s="159">
        <v>0</v>
      </c>
      <c r="H101" s="159">
        <v>0</v>
      </c>
      <c r="I101" s="159">
        <v>0</v>
      </c>
      <c r="J101" s="159">
        <v>0</v>
      </c>
      <c r="K101" s="159">
        <v>0</v>
      </c>
      <c r="L101" s="159">
        <v>0</v>
      </c>
      <c r="M101" s="159">
        <v>0</v>
      </c>
      <c r="N101" s="159">
        <v>0</v>
      </c>
      <c r="O101" s="159">
        <v>0</v>
      </c>
      <c r="P101" s="159">
        <v>0</v>
      </c>
      <c r="Q101" s="159">
        <v>0</v>
      </c>
      <c r="R101" s="159">
        <v>0</v>
      </c>
      <c r="S101" s="159">
        <v>0</v>
      </c>
      <c r="T101" s="159">
        <v>0</v>
      </c>
      <c r="U101" s="162"/>
    </row>
    <row r="102" spans="1:21" s="155" customFormat="1" ht="26.25" customHeight="1">
      <c r="A102" s="157"/>
      <c r="B102" s="142" t="s">
        <v>286</v>
      </c>
      <c r="C102" s="142"/>
      <c r="D102" s="147"/>
      <c r="E102" s="147"/>
      <c r="F102" s="147"/>
      <c r="G102" s="159">
        <f t="shared" ref="G102:J102" si="54">G103+G105</f>
        <v>72813.573999999993</v>
      </c>
      <c r="H102" s="159">
        <f t="shared" si="54"/>
        <v>65026.574000000001</v>
      </c>
      <c r="I102" s="159">
        <f t="shared" si="54"/>
        <v>5007</v>
      </c>
      <c r="J102" s="159">
        <f t="shared" si="54"/>
        <v>2780</v>
      </c>
      <c r="K102" s="159">
        <f t="shared" ref="K102:T102" si="55">K103+K105</f>
        <v>7720.0010000000002</v>
      </c>
      <c r="L102" s="159">
        <f t="shared" si="55"/>
        <v>7720.0010000000002</v>
      </c>
      <c r="M102" s="159">
        <f t="shared" si="55"/>
        <v>63556.573000000004</v>
      </c>
      <c r="N102" s="159">
        <f t="shared" si="55"/>
        <v>57306.573000000004</v>
      </c>
      <c r="O102" s="159">
        <f t="shared" si="55"/>
        <v>0</v>
      </c>
      <c r="P102" s="159">
        <f t="shared" si="55"/>
        <v>0</v>
      </c>
      <c r="Q102" s="159">
        <f t="shared" si="55"/>
        <v>63556.573000000004</v>
      </c>
      <c r="R102" s="159">
        <f t="shared" si="55"/>
        <v>57306.573000000004</v>
      </c>
      <c r="S102" s="159">
        <f t="shared" si="55"/>
        <v>0</v>
      </c>
      <c r="T102" s="159">
        <f t="shared" si="55"/>
        <v>0</v>
      </c>
      <c r="U102" s="161"/>
    </row>
    <row r="103" spans="1:21" ht="27.95" customHeight="1">
      <c r="A103" s="146" t="s">
        <v>32</v>
      </c>
      <c r="B103" s="142" t="s">
        <v>49</v>
      </c>
      <c r="C103" s="142"/>
      <c r="D103" s="157"/>
      <c r="E103" s="157"/>
      <c r="F103" s="157"/>
      <c r="G103" s="159">
        <f t="shared" ref="G103:J103" si="56">G104</f>
        <v>14063.574000000001</v>
      </c>
      <c r="H103" s="159">
        <f t="shared" si="56"/>
        <v>12526.574000000001</v>
      </c>
      <c r="I103" s="159">
        <f t="shared" si="56"/>
        <v>1132</v>
      </c>
      <c r="J103" s="159">
        <f t="shared" si="56"/>
        <v>405</v>
      </c>
      <c r="K103" s="159">
        <f>K104</f>
        <v>7720.0010000000002</v>
      </c>
      <c r="L103" s="159">
        <f t="shared" ref="L103:T103" si="57">L104</f>
        <v>7720.0010000000002</v>
      </c>
      <c r="M103" s="159">
        <f t="shared" si="57"/>
        <v>4806.5730000000003</v>
      </c>
      <c r="N103" s="159">
        <f t="shared" si="57"/>
        <v>4806.5730000000003</v>
      </c>
      <c r="O103" s="159">
        <f t="shared" si="57"/>
        <v>0</v>
      </c>
      <c r="P103" s="159">
        <f t="shared" si="57"/>
        <v>0</v>
      </c>
      <c r="Q103" s="159">
        <f t="shared" si="57"/>
        <v>4806.5730000000003</v>
      </c>
      <c r="R103" s="159">
        <f t="shared" si="57"/>
        <v>4806.5730000000003</v>
      </c>
      <c r="S103" s="159">
        <f t="shared" si="57"/>
        <v>0</v>
      </c>
      <c r="T103" s="159">
        <f t="shared" si="57"/>
        <v>0</v>
      </c>
      <c r="U103" s="161"/>
    </row>
    <row r="104" spans="1:21" ht="42" customHeight="1">
      <c r="A104" s="143">
        <v>1</v>
      </c>
      <c r="B104" s="144" t="s">
        <v>459</v>
      </c>
      <c r="C104" s="144">
        <v>7778421</v>
      </c>
      <c r="D104" s="145" t="s">
        <v>248</v>
      </c>
      <c r="E104" s="145" t="s">
        <v>460</v>
      </c>
      <c r="F104" s="145" t="s">
        <v>461</v>
      </c>
      <c r="G104" s="158">
        <v>14063.574000000001</v>
      </c>
      <c r="H104" s="158">
        <v>12526.574000000001</v>
      </c>
      <c r="I104" s="158">
        <v>1132</v>
      </c>
      <c r="J104" s="158">
        <v>405</v>
      </c>
      <c r="K104" s="158">
        <v>7720.0010000000002</v>
      </c>
      <c r="L104" s="158">
        <v>7720.0010000000002</v>
      </c>
      <c r="M104" s="158">
        <v>4806.5730000000003</v>
      </c>
      <c r="N104" s="158">
        <v>4806.5730000000003</v>
      </c>
      <c r="O104" s="158"/>
      <c r="P104" s="158"/>
      <c r="Q104" s="158">
        <v>4806.5730000000003</v>
      </c>
      <c r="R104" s="158">
        <v>4806.5730000000003</v>
      </c>
      <c r="S104" s="158"/>
      <c r="T104" s="158"/>
      <c r="U104" s="162"/>
    </row>
    <row r="105" spans="1:21" ht="32.25" customHeight="1">
      <c r="A105" s="146" t="s">
        <v>48</v>
      </c>
      <c r="B105" s="142" t="s">
        <v>367</v>
      </c>
      <c r="C105" s="142"/>
      <c r="D105" s="157"/>
      <c r="E105" s="157"/>
      <c r="F105" s="157"/>
      <c r="G105" s="159">
        <f>G106+G107</f>
        <v>58750</v>
      </c>
      <c r="H105" s="159">
        <f t="shared" ref="H105:T105" si="58">H106+H107</f>
        <v>52500</v>
      </c>
      <c r="I105" s="159">
        <f t="shared" si="58"/>
        <v>3875</v>
      </c>
      <c r="J105" s="159">
        <f t="shared" si="58"/>
        <v>2375</v>
      </c>
      <c r="K105" s="159">
        <f t="shared" si="58"/>
        <v>0</v>
      </c>
      <c r="L105" s="159">
        <f t="shared" si="58"/>
        <v>0</v>
      </c>
      <c r="M105" s="159">
        <f t="shared" si="58"/>
        <v>58750</v>
      </c>
      <c r="N105" s="159">
        <f t="shared" si="58"/>
        <v>52500</v>
      </c>
      <c r="O105" s="159">
        <f t="shared" si="58"/>
        <v>0</v>
      </c>
      <c r="P105" s="159">
        <f t="shared" si="58"/>
        <v>0</v>
      </c>
      <c r="Q105" s="159">
        <f t="shared" si="58"/>
        <v>58750</v>
      </c>
      <c r="R105" s="159">
        <f t="shared" si="58"/>
        <v>52500</v>
      </c>
      <c r="S105" s="159">
        <f t="shared" si="58"/>
        <v>0</v>
      </c>
      <c r="T105" s="159">
        <f t="shared" si="58"/>
        <v>0</v>
      </c>
      <c r="U105" s="161"/>
    </row>
    <row r="106" spans="1:21" ht="42" customHeight="1">
      <c r="A106" s="143">
        <v>1</v>
      </c>
      <c r="B106" s="144" t="s">
        <v>462</v>
      </c>
      <c r="C106" s="144"/>
      <c r="D106" s="145" t="s">
        <v>248</v>
      </c>
      <c r="E106" s="145" t="s">
        <v>399</v>
      </c>
      <c r="F106" s="145"/>
      <c r="G106" s="158">
        <v>45000</v>
      </c>
      <c r="H106" s="158">
        <v>40000</v>
      </c>
      <c r="I106" s="158">
        <v>3000</v>
      </c>
      <c r="J106" s="158">
        <v>2000</v>
      </c>
      <c r="K106" s="158"/>
      <c r="L106" s="158"/>
      <c r="M106" s="158">
        <f t="shared" ref="M106:N107" si="59">G106</f>
        <v>45000</v>
      </c>
      <c r="N106" s="158">
        <f t="shared" si="59"/>
        <v>40000</v>
      </c>
      <c r="O106" s="158"/>
      <c r="P106" s="158"/>
      <c r="Q106" s="158">
        <f>G106</f>
        <v>45000</v>
      </c>
      <c r="R106" s="158">
        <f>H106</f>
        <v>40000</v>
      </c>
      <c r="S106" s="158"/>
      <c r="T106" s="158"/>
      <c r="U106" s="162" t="s">
        <v>335</v>
      </c>
    </row>
    <row r="107" spans="1:21" ht="30.75" customHeight="1">
      <c r="A107" s="145">
        <v>2</v>
      </c>
      <c r="B107" s="144" t="s">
        <v>334</v>
      </c>
      <c r="C107" s="144"/>
      <c r="D107" s="145" t="s">
        <v>248</v>
      </c>
      <c r="E107" s="145" t="s">
        <v>246</v>
      </c>
      <c r="F107" s="145"/>
      <c r="G107" s="158">
        <f>H107+I107+J107</f>
        <v>13750</v>
      </c>
      <c r="H107" s="158">
        <v>12500</v>
      </c>
      <c r="I107" s="158">
        <v>875</v>
      </c>
      <c r="J107" s="158">
        <v>375</v>
      </c>
      <c r="K107" s="158"/>
      <c r="L107" s="158"/>
      <c r="M107" s="158">
        <f t="shared" si="59"/>
        <v>13750</v>
      </c>
      <c r="N107" s="158">
        <f t="shared" si="59"/>
        <v>12500</v>
      </c>
      <c r="O107" s="158"/>
      <c r="P107" s="158"/>
      <c r="Q107" s="158">
        <f>M107</f>
        <v>13750</v>
      </c>
      <c r="R107" s="158">
        <f>N107</f>
        <v>12500</v>
      </c>
      <c r="S107" s="158"/>
      <c r="T107" s="158"/>
      <c r="U107" s="162"/>
    </row>
    <row r="112" spans="1:21">
      <c r="G112" s="166">
        <f>'Biểu 06'!K12+'Biểu 07'!N12</f>
        <v>1182432.681756</v>
      </c>
    </row>
  </sheetData>
  <mergeCells count="33">
    <mergeCell ref="A1:U1"/>
    <mergeCell ref="E6:E10"/>
    <mergeCell ref="D6:D10"/>
    <mergeCell ref="C6:C10"/>
    <mergeCell ref="B6:B10"/>
    <mergeCell ref="A6:A10"/>
    <mergeCell ref="U6:U10"/>
    <mergeCell ref="S9:T9"/>
    <mergeCell ref="L7:L10"/>
    <mergeCell ref="K7:K10"/>
    <mergeCell ref="H8:H10"/>
    <mergeCell ref="G8:G10"/>
    <mergeCell ref="A2:U2"/>
    <mergeCell ref="A4:U4"/>
    <mergeCell ref="A3:U3"/>
    <mergeCell ref="A5:U5"/>
    <mergeCell ref="K6:L6"/>
    <mergeCell ref="F6:J6"/>
    <mergeCell ref="M6:T6"/>
    <mergeCell ref="R8:T8"/>
    <mergeCell ref="F7:F10"/>
    <mergeCell ref="Q8:Q10"/>
    <mergeCell ref="I8:I10"/>
    <mergeCell ref="G7:J7"/>
    <mergeCell ref="J8:J10"/>
    <mergeCell ref="U88:U93"/>
    <mergeCell ref="Q7:T7"/>
    <mergeCell ref="M8:M10"/>
    <mergeCell ref="N8:P8"/>
    <mergeCell ref="N9:N10"/>
    <mergeCell ref="O9:P9"/>
    <mergeCell ref="M7:P7"/>
    <mergeCell ref="R9:R10"/>
  </mergeCells>
  <pageMargins left="0.59055118110236227" right="0.39370078740157483" top="0.78740157480314965" bottom="0.39370078740157483" header="0.31496062992125984" footer="0.31496062992125984"/>
  <pageSetup paperSize="9" scale="53" fitToHeight="0" orientation="landscape" r:id="rId1"/>
  <headerFooter>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20</vt:i4>
      </vt:variant>
    </vt:vector>
  </HeadingPairs>
  <TitlesOfParts>
    <vt:vector size="30" baseType="lpstr">
      <vt:lpstr>Bieu 01 TH</vt:lpstr>
      <vt:lpstr>Bieu 02a NSDP (N)</vt:lpstr>
      <vt:lpstr>Bieu 02b NSDP (H)</vt:lpstr>
      <vt:lpstr>Bieu 03 NSTW</vt:lpstr>
      <vt:lpstr>Bieu 04 Thu de lai</vt:lpstr>
      <vt:lpstr>Bieu 05. CTMTQG</vt:lpstr>
      <vt:lpstr>Bieu 06 ODA</vt:lpstr>
      <vt:lpstr>Biểu 06</vt:lpstr>
      <vt:lpstr>Biểu 07</vt:lpstr>
      <vt:lpstr>Bieu 04 Thu de lai 21-25</vt:lpstr>
      <vt:lpstr>'Bieu 01 TH'!Print_Area</vt:lpstr>
      <vt:lpstr>'Bieu 02a NSDP (N)'!Print_Area</vt:lpstr>
      <vt:lpstr>'Bieu 02b NSDP (H)'!Print_Area</vt:lpstr>
      <vt:lpstr>'Bieu 03 NSTW'!Print_Area</vt:lpstr>
      <vt:lpstr>'Bieu 04 Thu de lai'!Print_Area</vt:lpstr>
      <vt:lpstr>'Bieu 04 Thu de lai 21-25'!Print_Area</vt:lpstr>
      <vt:lpstr>'Bieu 05. CTMTQG'!Print_Area</vt:lpstr>
      <vt:lpstr>'Bieu 06 ODA'!Print_Area</vt:lpstr>
      <vt:lpstr>'Biểu 06'!Print_Area</vt:lpstr>
      <vt:lpstr>'Biểu 07'!Print_Area</vt:lpstr>
      <vt:lpstr>'Bieu 01 TH'!Print_Titles</vt:lpstr>
      <vt:lpstr>'Bieu 02a NSDP (N)'!Print_Titles</vt:lpstr>
      <vt:lpstr>'Bieu 02b NSDP (H)'!Print_Titles</vt:lpstr>
      <vt:lpstr>'Bieu 03 NSTW'!Print_Titles</vt:lpstr>
      <vt:lpstr>'Bieu 04 Thu de lai'!Print_Titles</vt:lpstr>
      <vt:lpstr>'Bieu 04 Thu de lai 21-25'!Print_Titles</vt:lpstr>
      <vt:lpstr>'Bieu 05. CTMTQG'!Print_Titles</vt:lpstr>
      <vt:lpstr>'Bieu 06 ODA'!Print_Titles</vt:lpstr>
      <vt:lpstr>'Biểu 06'!Print_Titles</vt:lpstr>
      <vt:lpstr>'Biểu 07'!Print_Titles</vt:lpstr>
    </vt:vector>
  </TitlesOfParts>
  <Company>home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Luc</dc:creator>
  <cp:lastModifiedBy>User</cp:lastModifiedBy>
  <cp:lastPrinted>2020-09-01T00:40:03Z</cp:lastPrinted>
  <dcterms:created xsi:type="dcterms:W3CDTF">2019-08-29T06:44:41Z</dcterms:created>
  <dcterms:modified xsi:type="dcterms:W3CDTF">2020-11-26T01:49:27Z</dcterms:modified>
</cp:coreProperties>
</file>